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1255157\Desktop\"/>
    </mc:Choice>
  </mc:AlternateContent>
  <workbookProtection workbookPassword="EA7F" lockStructure="1"/>
  <bookViews>
    <workbookView xWindow="18615" yWindow="0" windowWidth="19560" windowHeight="8880" tabRatio="707"/>
  </bookViews>
  <sheets>
    <sheet name="ご案内" sheetId="10" r:id="rId1"/>
    <sheet name="Ⅰ．必要資料のご案内 " sheetId="13" r:id="rId2"/>
    <sheet name="Ⅱ．試算諸元入力" sheetId="7" r:id="rId3"/>
    <sheet name="Ⅲ．影響額試算結果" sheetId="14" r:id="rId4"/>
    <sheet name="(料金単価）" sheetId="11" state="hidden" r:id="rId5"/>
  </sheets>
  <definedNames>
    <definedName name="_xlnm.Print_Area" localSheetId="1">'Ⅰ．必要資料のご案内 '!$A$1:$AW$64</definedName>
    <definedName name="_xlnm.Print_Area" localSheetId="2">'Ⅱ．試算諸元入力'!$A$1:$AR$42</definedName>
    <definedName name="_xlnm.Print_Area" localSheetId="3">'Ⅲ．影響額試算結果'!$A$1:$AP$36</definedName>
    <definedName name="_xlnm.Print_Area" localSheetId="0">ご案内!$A$1:$AS$24</definedName>
  </definedNames>
  <calcPr calcId="152511"/>
</workbook>
</file>

<file path=xl/calcChain.xml><?xml version="1.0" encoding="utf-8"?>
<calcChain xmlns="http://schemas.openxmlformats.org/spreadsheetml/2006/main">
  <c r="Y18" i="14" l="1"/>
  <c r="Y17" i="14"/>
  <c r="K17" i="14"/>
  <c r="Y15" i="14"/>
  <c r="K15" i="14"/>
  <c r="AC10" i="14"/>
  <c r="J10" i="14"/>
  <c r="AC9" i="14"/>
  <c r="J9" i="14"/>
  <c r="AC8" i="14" a="1"/>
  <c r="AC8" i="14" s="1"/>
  <c r="J8" i="14"/>
  <c r="AC7" i="14" a="1"/>
  <c r="AC7" i="14" s="1"/>
  <c r="J7" i="14"/>
  <c r="AC6" i="14"/>
  <c r="AC6" i="14" a="1"/>
  <c r="J6" i="14"/>
  <c r="K16" i="14" l="1"/>
  <c r="K19" i="14" s="1"/>
  <c r="Y16" i="14"/>
  <c r="Y19" i="14" s="1"/>
  <c r="J23" i="14" s="1"/>
  <c r="J24" i="14" s="1"/>
  <c r="AF28" i="7" l="1"/>
</calcChain>
</file>

<file path=xl/sharedStrings.xml><?xml version="1.0" encoding="utf-8"?>
<sst xmlns="http://schemas.openxmlformats.org/spreadsheetml/2006/main" count="164" uniqueCount="109">
  <si>
    <t>その他季</t>
  </si>
  <si>
    <t>　</t>
    <phoneticPr fontId="1"/>
  </si>
  <si>
    <t>・</t>
    <phoneticPr fontId="3"/>
  </si>
  <si>
    <t>供給電圧</t>
    <rPh sb="0" eb="2">
      <t>キョウキュウ</t>
    </rPh>
    <rPh sb="2" eb="4">
      <t>デンアツ</t>
    </rPh>
    <phoneticPr fontId="3"/>
  </si>
  <si>
    <t>kW</t>
    <phoneticPr fontId="3"/>
  </si>
  <si>
    <t>kV</t>
    <phoneticPr fontId="3"/>
  </si>
  <si>
    <t>kWh</t>
    <phoneticPr fontId="3"/>
  </si>
  <si>
    <t>①</t>
    <phoneticPr fontId="3"/>
  </si>
  <si>
    <t>②</t>
    <phoneticPr fontId="3"/>
  </si>
  <si>
    <t>③</t>
    <phoneticPr fontId="3"/>
  </si>
  <si>
    <t>④</t>
    <phoneticPr fontId="3"/>
  </si>
  <si>
    <t>契約種別</t>
    <rPh sb="0" eb="2">
      <t>ケイヤク</t>
    </rPh>
    <rPh sb="2" eb="4">
      <t>シュベツ</t>
    </rPh>
    <phoneticPr fontId="3"/>
  </si>
  <si>
    <t>契約電力</t>
    <rPh sb="0" eb="2">
      <t>ケイヤク</t>
    </rPh>
    <rPh sb="2" eb="4">
      <t>デンリョク</t>
    </rPh>
    <phoneticPr fontId="3"/>
  </si>
  <si>
    <t>使用電力量</t>
    <rPh sb="0" eb="2">
      <t>シヨウ</t>
    </rPh>
    <rPh sb="2" eb="4">
      <t>デンリョク</t>
    </rPh>
    <rPh sb="4" eb="5">
      <t>リョウ</t>
    </rPh>
    <phoneticPr fontId="3"/>
  </si>
  <si>
    <t>１．契約諸元</t>
    <rPh sb="2" eb="4">
      <t>ケイヤク</t>
    </rPh>
    <rPh sb="4" eb="6">
      <t>ショゲン</t>
    </rPh>
    <phoneticPr fontId="3"/>
  </si>
  <si>
    <t>２．燃料費調整単価</t>
    <rPh sb="2" eb="5">
      <t>ネンリョウヒ</t>
    </rPh>
    <rPh sb="5" eb="7">
      <t>チョウセイ</t>
    </rPh>
    <rPh sb="7" eb="9">
      <t>タンカ</t>
    </rPh>
    <phoneticPr fontId="3"/>
  </si>
  <si>
    <t>高圧供給</t>
    <rPh sb="0" eb="2">
      <t>コウアツ</t>
    </rPh>
    <rPh sb="2" eb="4">
      <t>キョウキュウ</t>
    </rPh>
    <phoneticPr fontId="3"/>
  </si>
  <si>
    <t>特別高圧供給</t>
    <rPh sb="0" eb="2">
      <t>トクベツ</t>
    </rPh>
    <rPh sb="2" eb="4">
      <t>コウアツ</t>
    </rPh>
    <rPh sb="4" eb="6">
      <t>キョウキュウ</t>
    </rPh>
    <phoneticPr fontId="3"/>
  </si>
  <si>
    <t>燃料調整費単価（1kWhにつき）</t>
    <phoneticPr fontId="3"/>
  </si>
  <si>
    <t>円</t>
    <rPh sb="0" eb="1">
      <t>エン</t>
    </rPh>
    <phoneticPr fontId="3"/>
  </si>
  <si>
    <t>kV（プルダウンより選択）</t>
    <rPh sb="10" eb="12">
      <t>センタク</t>
    </rPh>
    <phoneticPr fontId="3"/>
  </si>
  <si>
    <t>（プルダウンより選択）</t>
    <rPh sb="8" eb="10">
      <t>センタク</t>
    </rPh>
    <phoneticPr fontId="3"/>
  </si>
  <si>
    <t>kW（半角数値を手入力）</t>
    <rPh sb="3" eb="5">
      <t>ハンカク</t>
    </rPh>
    <rPh sb="5" eb="7">
      <t>スウチ</t>
    </rPh>
    <rPh sb="8" eb="9">
      <t>テ</t>
    </rPh>
    <rPh sb="9" eb="11">
      <t>ニュウリョク</t>
    </rPh>
    <phoneticPr fontId="3"/>
  </si>
  <si>
    <t>kWh（半角数値を手入力）</t>
    <rPh sb="4" eb="6">
      <t>ハンカク</t>
    </rPh>
    <rPh sb="6" eb="8">
      <t>スウチ</t>
    </rPh>
    <rPh sb="9" eb="10">
      <t>テ</t>
    </rPh>
    <rPh sb="10" eb="12">
      <t>ニュウリョク</t>
    </rPh>
    <phoneticPr fontId="3"/>
  </si>
  <si>
    <t>３．市場価格調整単価</t>
    <rPh sb="2" eb="4">
      <t>シジョウ</t>
    </rPh>
    <rPh sb="4" eb="6">
      <t>カカク</t>
    </rPh>
    <rPh sb="6" eb="8">
      <t>チョウセイ</t>
    </rPh>
    <rPh sb="8" eb="10">
      <t>タンカ</t>
    </rPh>
    <phoneticPr fontId="3"/>
  </si>
  <si>
    <t>ステップ１</t>
    <phoneticPr fontId="3"/>
  </si>
  <si>
    <t>ステップ２</t>
    <phoneticPr fontId="3"/>
  </si>
  <si>
    <t>ステップ３</t>
    <phoneticPr fontId="3"/>
  </si>
  <si>
    <t>市場価格調整単価</t>
    <rPh sb="0" eb="2">
      <t>シジョウ</t>
    </rPh>
    <rPh sb="2" eb="4">
      <t>カカク</t>
    </rPh>
    <rPh sb="4" eb="6">
      <t>チョウセイ</t>
    </rPh>
    <rPh sb="6" eb="8">
      <t>タンカ</t>
    </rPh>
    <phoneticPr fontId="3"/>
  </si>
  <si>
    <t>市場価格調整単価（1kWhにつき）</t>
    <rPh sb="0" eb="2">
      <t>シジョウ</t>
    </rPh>
    <rPh sb="2" eb="4">
      <t>カカク</t>
    </rPh>
    <rPh sb="4" eb="6">
      <t>チョウセイ</t>
    </rPh>
    <rPh sb="6" eb="8">
      <t>タンカ</t>
    </rPh>
    <phoneticPr fontId="3"/>
  </si>
  <si>
    <t>【留意事項】</t>
    <rPh sb="1" eb="3">
      <t>リュウイ</t>
    </rPh>
    <rPh sb="3" eb="5">
      <t>ジコウ</t>
    </rPh>
    <phoneticPr fontId="3"/>
  </si>
  <si>
    <t>消費税等相当額および燃料調整費額が含まれております。</t>
    <phoneticPr fontId="3"/>
  </si>
  <si>
    <t>再生可能エネルギー発電促進賦課金は含まれておりません。</t>
    <phoneticPr fontId="3"/>
  </si>
  <si>
    <t>最終保障予備電力の金額は含まれておりません。</t>
    <rPh sb="0" eb="2">
      <t>サイシュウ</t>
    </rPh>
    <rPh sb="2" eb="4">
      <t>ホショウ</t>
    </rPh>
    <rPh sb="6" eb="8">
      <t>デンリョク</t>
    </rPh>
    <phoneticPr fontId="3"/>
  </si>
  <si>
    <t>基本料金</t>
    <rPh sb="0" eb="2">
      <t>キホン</t>
    </rPh>
    <rPh sb="2" eb="4">
      <t>リョウキン</t>
    </rPh>
    <phoneticPr fontId="3"/>
  </si>
  <si>
    <t>電力量料金</t>
    <rPh sb="0" eb="2">
      <t>デンリョク</t>
    </rPh>
    <rPh sb="2" eb="3">
      <t>リョウ</t>
    </rPh>
    <rPh sb="3" eb="5">
      <t>リョウキン</t>
    </rPh>
    <phoneticPr fontId="3"/>
  </si>
  <si>
    <t>夏季</t>
    <rPh sb="0" eb="2">
      <t>カキ</t>
    </rPh>
    <phoneticPr fontId="3"/>
  </si>
  <si>
    <t>その他季</t>
    <rPh sb="3" eb="4">
      <t>キ</t>
    </rPh>
    <phoneticPr fontId="3"/>
  </si>
  <si>
    <t>燃料費調整単価</t>
    <rPh sb="0" eb="3">
      <t>ネンリョウヒ</t>
    </rPh>
    <rPh sb="3" eb="5">
      <t>チョウセイ</t>
    </rPh>
    <rPh sb="5" eb="7">
      <t>タンカ</t>
    </rPh>
    <phoneticPr fontId="3"/>
  </si>
  <si>
    <t>見直し前</t>
    <rPh sb="0" eb="2">
      <t>ミナオ</t>
    </rPh>
    <rPh sb="3" eb="4">
      <t>マエ</t>
    </rPh>
    <phoneticPr fontId="3"/>
  </si>
  <si>
    <t>燃料費調整額</t>
    <rPh sb="0" eb="3">
      <t>ネンリョウヒ</t>
    </rPh>
    <rPh sb="3" eb="5">
      <t>チョウセイ</t>
    </rPh>
    <rPh sb="5" eb="6">
      <t>ガク</t>
    </rPh>
    <phoneticPr fontId="3"/>
  </si>
  <si>
    <t>市場価格調整額</t>
    <rPh sb="0" eb="2">
      <t>シジョウ</t>
    </rPh>
    <rPh sb="2" eb="4">
      <t>カカク</t>
    </rPh>
    <rPh sb="4" eb="6">
      <t>チョウセイ</t>
    </rPh>
    <rPh sb="6" eb="7">
      <t>ガク</t>
    </rPh>
    <phoneticPr fontId="3"/>
  </si>
  <si>
    <t>影響率</t>
    <rPh sb="0" eb="2">
      <t>エイキョウ</t>
    </rPh>
    <rPh sb="2" eb="3">
      <t>リツ</t>
    </rPh>
    <phoneticPr fontId="3"/>
  </si>
  <si>
    <t>見直し後</t>
    <rPh sb="0" eb="2">
      <t>ミナオ</t>
    </rPh>
    <rPh sb="3" eb="4">
      <t>ゴ</t>
    </rPh>
    <phoneticPr fontId="3"/>
  </si>
  <si>
    <t>【試算条件】</t>
    <rPh sb="1" eb="3">
      <t>シサン</t>
    </rPh>
    <rPh sb="3" eb="5">
      <t>ジョウケン</t>
    </rPh>
    <phoneticPr fontId="3"/>
  </si>
  <si>
    <t>【料金単価】</t>
    <rPh sb="1" eb="3">
      <t>リョウキン</t>
    </rPh>
    <rPh sb="3" eb="5">
      <t>タンカ</t>
    </rPh>
    <phoneticPr fontId="3"/>
  </si>
  <si>
    <t>【試算結果】</t>
    <rPh sb="1" eb="3">
      <t>シサン</t>
    </rPh>
    <rPh sb="3" eb="5">
      <t>ケッカ</t>
    </rPh>
    <phoneticPr fontId="3"/>
  </si>
  <si>
    <t>【料金見直し影響】</t>
    <rPh sb="1" eb="3">
      <t>リョウキン</t>
    </rPh>
    <rPh sb="3" eb="5">
      <t>ミナオ</t>
    </rPh>
    <rPh sb="6" eb="8">
      <t>エイキョウ</t>
    </rPh>
    <phoneticPr fontId="3"/>
  </si>
  <si>
    <t>電気料金総額</t>
    <rPh sb="0" eb="2">
      <t>デンキ</t>
    </rPh>
    <rPh sb="2" eb="4">
      <t>リョウキン</t>
    </rPh>
    <rPh sb="4" eb="6">
      <t>ソウガク</t>
    </rPh>
    <phoneticPr fontId="3"/>
  </si>
  <si>
    <t>影響額（②－①）</t>
    <rPh sb="0" eb="2">
      <t>エイキョウ</t>
    </rPh>
    <rPh sb="2" eb="3">
      <t>ガク</t>
    </rPh>
    <phoneticPr fontId="3"/>
  </si>
  <si>
    <t xml:space="preserve"> </t>
    <phoneticPr fontId="3"/>
  </si>
  <si>
    <t>・ 電気料金等請求書もしくは，電気ご使用量のお知らせのどちらかをご準備ください。</t>
    <rPh sb="2" eb="4">
      <t>デンキ</t>
    </rPh>
    <rPh sb="4" eb="6">
      <t>リョウキン</t>
    </rPh>
    <rPh sb="6" eb="7">
      <t>ナド</t>
    </rPh>
    <rPh sb="7" eb="10">
      <t>セイキュウショ</t>
    </rPh>
    <rPh sb="15" eb="17">
      <t>デンキ</t>
    </rPh>
    <rPh sb="18" eb="21">
      <t>シヨウリョウ</t>
    </rPh>
    <rPh sb="23" eb="24">
      <t>シ</t>
    </rPh>
    <rPh sb="33" eb="35">
      <t>ジュンビ</t>
    </rPh>
    <phoneticPr fontId="3"/>
  </si>
  <si>
    <t>・ 試算にあたってご準備いただきたい資料および，ご確認いただきたい箇所を紹介しております。</t>
    <rPh sb="2" eb="4">
      <t>シサン</t>
    </rPh>
    <rPh sb="10" eb="12">
      <t>ジュンビ</t>
    </rPh>
    <rPh sb="18" eb="20">
      <t>シリョウ</t>
    </rPh>
    <rPh sb="25" eb="27">
      <t>カクニン</t>
    </rPh>
    <rPh sb="33" eb="35">
      <t>カショ</t>
    </rPh>
    <rPh sb="36" eb="38">
      <t>ショウカイ</t>
    </rPh>
    <phoneticPr fontId="3"/>
  </si>
  <si>
    <t>・ 試算にあたって必要な情報をご入力いただく画面です。</t>
    <rPh sb="2" eb="4">
      <t>シサン</t>
    </rPh>
    <rPh sb="9" eb="11">
      <t>ヒツヨウ</t>
    </rPh>
    <rPh sb="12" eb="14">
      <t>ジョウホウ</t>
    </rPh>
    <rPh sb="16" eb="18">
      <t>ニュウリョク</t>
    </rPh>
    <rPh sb="22" eb="24">
      <t>ガメン</t>
    </rPh>
    <phoneticPr fontId="3"/>
  </si>
  <si>
    <t>■</t>
    <phoneticPr fontId="3"/>
  </si>
  <si>
    <t>■</t>
    <phoneticPr fontId="3"/>
  </si>
  <si>
    <t>試算をご希望の場合は，以下の項番順にお進みください。</t>
    <rPh sb="0" eb="2">
      <t>シサン</t>
    </rPh>
    <rPh sb="4" eb="6">
      <t>キボウ</t>
    </rPh>
    <rPh sb="7" eb="9">
      <t>バアイ</t>
    </rPh>
    <rPh sb="11" eb="13">
      <t>イカ</t>
    </rPh>
    <rPh sb="14" eb="16">
      <t>コウバン</t>
    </rPh>
    <rPh sb="16" eb="17">
      <t>ジュン</t>
    </rPh>
    <rPh sb="19" eb="20">
      <t>スス</t>
    </rPh>
    <phoneticPr fontId="3"/>
  </si>
  <si>
    <t>■</t>
    <phoneticPr fontId="1"/>
  </si>
  <si>
    <t>以下，「１．電気料金等請求書」または「２．電気ご使用量のお知らせ」のどちらかをご準備ください。</t>
    <rPh sb="0" eb="2">
      <t>イカ</t>
    </rPh>
    <rPh sb="6" eb="8">
      <t>デンキ</t>
    </rPh>
    <rPh sb="8" eb="10">
      <t>リョウキン</t>
    </rPh>
    <rPh sb="10" eb="11">
      <t>ナド</t>
    </rPh>
    <rPh sb="11" eb="14">
      <t>セイキュウショ</t>
    </rPh>
    <rPh sb="21" eb="23">
      <t>デンキ</t>
    </rPh>
    <rPh sb="24" eb="27">
      <t>シヨウリョウ</t>
    </rPh>
    <rPh sb="29" eb="30">
      <t>シ</t>
    </rPh>
    <rPh sb="40" eb="42">
      <t>ジュンビ</t>
    </rPh>
    <phoneticPr fontId="1"/>
  </si>
  <si>
    <t>Ⅲ．影響額試算結果</t>
    <rPh sb="2" eb="5">
      <t>エイキョウガク</t>
    </rPh>
    <rPh sb="5" eb="7">
      <t>シサン</t>
    </rPh>
    <rPh sb="7" eb="9">
      <t>ケッカ</t>
    </rPh>
    <phoneticPr fontId="3"/>
  </si>
  <si>
    <t xml:space="preserve"> </t>
    <phoneticPr fontId="1"/>
  </si>
  <si>
    <t>１．「電気料金等請求書」をご準備いただいた場合</t>
    <rPh sb="3" eb="5">
      <t>デンキ</t>
    </rPh>
    <rPh sb="5" eb="7">
      <t>リョウキン</t>
    </rPh>
    <rPh sb="7" eb="8">
      <t>トウ</t>
    </rPh>
    <rPh sb="8" eb="11">
      <t>セイキュウショ</t>
    </rPh>
    <rPh sb="14" eb="16">
      <t>ジュンビ</t>
    </rPh>
    <rPh sb="21" eb="23">
      <t>バアイ</t>
    </rPh>
    <phoneticPr fontId="1"/>
  </si>
  <si>
    <t>２．「電気ご使用量のお知らせ」をご準備いただいた場合</t>
    <rPh sb="3" eb="5">
      <t>デンキ</t>
    </rPh>
    <rPh sb="6" eb="9">
      <t>シヨウリョウ</t>
    </rPh>
    <rPh sb="11" eb="12">
      <t>シ</t>
    </rPh>
    <rPh sb="17" eb="19">
      <t>ジュンビ</t>
    </rPh>
    <rPh sb="24" eb="26">
      <t>バアイ</t>
    </rPh>
    <phoneticPr fontId="1"/>
  </si>
  <si>
    <t>Ⅱ．試算諸元入力</t>
    <rPh sb="2" eb="4">
      <t>シサン</t>
    </rPh>
    <rPh sb="4" eb="6">
      <t>ショゲン</t>
    </rPh>
    <rPh sb="6" eb="8">
      <t>ニュウリョク</t>
    </rPh>
    <phoneticPr fontId="3"/>
  </si>
  <si>
    <t>Ⅰ．必要資料のご案内</t>
    <rPh sb="2" eb="4">
      <t>ヒツヨウ</t>
    </rPh>
    <rPh sb="4" eb="6">
      <t>シリョウ</t>
    </rPh>
    <rPh sb="8" eb="10">
      <t>アンナイ</t>
    </rPh>
    <phoneticPr fontId="3"/>
  </si>
  <si>
    <t>・ 入力する情報については，「Ⅰ．必要資料のご案内」および当社ＨＰをご確認ください。</t>
    <rPh sb="2" eb="4">
      <t>ニュウリョク</t>
    </rPh>
    <rPh sb="6" eb="8">
      <t>ジョウホウ</t>
    </rPh>
    <rPh sb="17" eb="19">
      <t>ヒツヨウ</t>
    </rPh>
    <rPh sb="19" eb="21">
      <t>シリョウ</t>
    </rPh>
    <rPh sb="23" eb="25">
      <t>アンナイ</t>
    </rPh>
    <rPh sb="29" eb="31">
      <t>トウシャ</t>
    </rPh>
    <rPh sb="35" eb="37">
      <t>カクニン</t>
    </rPh>
    <phoneticPr fontId="3"/>
  </si>
  <si>
    <t>・</t>
    <phoneticPr fontId="3"/>
  </si>
  <si>
    <t>力率は100％にて計算しております。</t>
    <rPh sb="0" eb="2">
      <t>リキリツ</t>
    </rPh>
    <rPh sb="9" eb="11">
      <t>ケイサン</t>
    </rPh>
    <phoneticPr fontId="3"/>
  </si>
  <si>
    <t>燃料調整費単価</t>
    <rPh sb="0" eb="2">
      <t>ネンリョウ</t>
    </rPh>
    <rPh sb="2" eb="5">
      <t>チョウセイヒ</t>
    </rPh>
    <rPh sb="5" eb="7">
      <t>タンカ</t>
    </rPh>
    <phoneticPr fontId="3"/>
  </si>
  <si>
    <t>◆</t>
    <phoneticPr fontId="3"/>
  </si>
  <si>
    <t>-</t>
    <phoneticPr fontId="3"/>
  </si>
  <si>
    <t>夏季</t>
    <rPh sb="0" eb="2">
      <t>カキ</t>
    </rPh>
    <phoneticPr fontId="3"/>
  </si>
  <si>
    <t>その他季</t>
    <rPh sb="2" eb="3">
      <t>タ</t>
    </rPh>
    <rPh sb="3" eb="4">
      <t>キ</t>
    </rPh>
    <phoneticPr fontId="3"/>
  </si>
  <si>
    <t>最終保障電力B</t>
    <rPh sb="0" eb="2">
      <t>サイシュウ</t>
    </rPh>
    <rPh sb="2" eb="4">
      <t>ホショウ</t>
    </rPh>
    <rPh sb="4" eb="6">
      <t>デンリョク</t>
    </rPh>
    <phoneticPr fontId="3"/>
  </si>
  <si>
    <t>電力量料金</t>
    <rPh sb="0" eb="2">
      <t>デンリョク</t>
    </rPh>
    <rPh sb="2" eb="3">
      <t>リョウ</t>
    </rPh>
    <rPh sb="3" eb="5">
      <t>リョウキン</t>
    </rPh>
    <phoneticPr fontId="3"/>
  </si>
  <si>
    <t>⑤</t>
    <phoneticPr fontId="3"/>
  </si>
  <si>
    <t>夏季/その他季</t>
    <rPh sb="0" eb="2">
      <t>カキ</t>
    </rPh>
    <rPh sb="5" eb="6">
      <t>タ</t>
    </rPh>
    <rPh sb="6" eb="7">
      <t>キ</t>
    </rPh>
    <phoneticPr fontId="3"/>
  </si>
  <si>
    <t>（プルダウンより選択）</t>
  </si>
  <si>
    <t>電圧</t>
    <rPh sb="0" eb="2">
      <t>デンアツ</t>
    </rPh>
    <phoneticPr fontId="3"/>
  </si>
  <si>
    <t>料金</t>
    <rPh sb="0" eb="2">
      <t>リョウキン</t>
    </rPh>
    <phoneticPr fontId="3"/>
  </si>
  <si>
    <t>https://www.tepco.co.jp/pg/consignment/liberalization/kyoukyusya/island/adjust.html</t>
    <phoneticPr fontId="3"/>
  </si>
  <si>
    <t>燃料費調整単価のお知らせ</t>
    <rPh sb="0" eb="3">
      <t>ネンリョウヒ</t>
    </rPh>
    <rPh sb="3" eb="5">
      <t>チョウセイ</t>
    </rPh>
    <rPh sb="5" eb="7">
      <t>タンカ</t>
    </rPh>
    <rPh sb="9" eb="10">
      <t>シ</t>
    </rPh>
    <phoneticPr fontId="3"/>
  </si>
  <si>
    <t>https://www.tepco.co.jp/pg/consignment/lr/index.html</t>
    <phoneticPr fontId="3"/>
  </si>
  <si>
    <t>市場価格調整単価のお知らせ</t>
    <rPh sb="0" eb="2">
      <t>シジョウ</t>
    </rPh>
    <rPh sb="2" eb="4">
      <t>カカク</t>
    </rPh>
    <rPh sb="4" eb="6">
      <t>チョウセイ</t>
    </rPh>
    <rPh sb="6" eb="8">
      <t>タンカ</t>
    </rPh>
    <rPh sb="10" eb="11">
      <t>シ</t>
    </rPh>
    <phoneticPr fontId="3"/>
  </si>
  <si>
    <t>ご準備いただいた資料に応じて以下，①～⑤のとおり試算に必要な情報をご確認ください。</t>
    <rPh sb="1" eb="3">
      <t>ジュンビ</t>
    </rPh>
    <rPh sb="8" eb="10">
      <t>シリョウ</t>
    </rPh>
    <rPh sb="11" eb="12">
      <t>オウ</t>
    </rPh>
    <rPh sb="14" eb="16">
      <t>イカ</t>
    </rPh>
    <rPh sb="24" eb="26">
      <t>シサン</t>
    </rPh>
    <rPh sb="27" eb="29">
      <t>ヒツヨウ</t>
    </rPh>
    <rPh sb="30" eb="32">
      <t>ジョウホウ</t>
    </rPh>
    <rPh sb="34" eb="36">
      <t>カクニン</t>
    </rPh>
    <phoneticPr fontId="1"/>
  </si>
  <si>
    <t>実際のご請求額とは異なります。</t>
    <rPh sb="9" eb="10">
      <t>コト</t>
    </rPh>
    <phoneticPr fontId="3"/>
  </si>
  <si>
    <t>以下</t>
    <rPh sb="0" eb="2">
      <t>イカ</t>
    </rPh>
    <phoneticPr fontId="3"/>
  </si>
  <si>
    <t>　部分に試算するための各諸元をご入力ください。</t>
    <rPh sb="1" eb="3">
      <t>ブブン</t>
    </rPh>
    <rPh sb="4" eb="6">
      <t>シサン</t>
    </rPh>
    <rPh sb="11" eb="12">
      <t>カク</t>
    </rPh>
    <rPh sb="12" eb="14">
      <t>ショゲン</t>
    </rPh>
    <rPh sb="16" eb="18">
      <t>ニュウリョク</t>
    </rPh>
    <phoneticPr fontId="3"/>
  </si>
  <si>
    <t>※ 試算いただく月の市場価格調整単価をご確認・ご入力ください。</t>
    <rPh sb="2" eb="4">
      <t>シサン</t>
    </rPh>
    <rPh sb="8" eb="9">
      <t>ツキ</t>
    </rPh>
    <rPh sb="10" eb="12">
      <t>シジョウ</t>
    </rPh>
    <rPh sb="12" eb="14">
      <t>カカク</t>
    </rPh>
    <rPh sb="14" eb="16">
      <t>チョウセイ</t>
    </rPh>
    <rPh sb="16" eb="18">
      <t>タンカ</t>
    </rPh>
    <rPh sb="20" eb="22">
      <t>カクニン</t>
    </rPh>
    <rPh sb="24" eb="26">
      <t>ニュウリョク</t>
    </rPh>
    <phoneticPr fontId="3"/>
  </si>
  <si>
    <t>実際のご請求額とは異なります。</t>
  </si>
  <si>
    <t>こちらの試算表では，お客さまのご契約内容や，過去のご使用量をもとに最終保障供給契約の電気料金を試算することが出来ます。</t>
    <rPh sb="4" eb="7">
      <t>シサンヒョウ</t>
    </rPh>
    <rPh sb="11" eb="12">
      <t>キャク</t>
    </rPh>
    <rPh sb="16" eb="18">
      <t>ケイヤク</t>
    </rPh>
    <rPh sb="18" eb="20">
      <t>ナイヨウ</t>
    </rPh>
    <rPh sb="22" eb="24">
      <t>カコ</t>
    </rPh>
    <rPh sb="26" eb="29">
      <t>シヨウリョウ</t>
    </rPh>
    <rPh sb="33" eb="35">
      <t>サイシュウ</t>
    </rPh>
    <rPh sb="35" eb="37">
      <t>ホショウ</t>
    </rPh>
    <rPh sb="37" eb="39">
      <t>キョウキュウ</t>
    </rPh>
    <rPh sb="39" eb="41">
      <t>ケイヤク</t>
    </rPh>
    <phoneticPr fontId="3"/>
  </si>
  <si>
    <r>
      <t>使用電力量</t>
    </r>
    <r>
      <rPr>
        <sz val="10"/>
        <color theme="1"/>
        <rFont val="游ゴシック"/>
        <family val="3"/>
        <charset val="128"/>
      </rPr>
      <t>（夏季）</t>
    </r>
    <rPh sb="0" eb="2">
      <t>シヨウ</t>
    </rPh>
    <rPh sb="2" eb="4">
      <t>デンリョク</t>
    </rPh>
    <rPh sb="4" eb="5">
      <t>リョウ</t>
    </rPh>
    <rPh sb="6" eb="8">
      <t>カキ</t>
    </rPh>
    <phoneticPr fontId="3"/>
  </si>
  <si>
    <r>
      <t>使用電力量</t>
    </r>
    <r>
      <rPr>
        <sz val="10"/>
        <color theme="1"/>
        <rFont val="游ゴシック"/>
        <family val="3"/>
        <charset val="128"/>
      </rPr>
      <t>（その他季）</t>
    </r>
    <rPh sb="0" eb="2">
      <t>シヨウ</t>
    </rPh>
    <rPh sb="2" eb="4">
      <t>デンリョク</t>
    </rPh>
    <rPh sb="4" eb="5">
      <t>リョウ</t>
    </rPh>
    <rPh sb="8" eb="9">
      <t>タ</t>
    </rPh>
    <rPh sb="9" eb="10">
      <t>キ</t>
    </rPh>
    <phoneticPr fontId="3"/>
  </si>
  <si>
    <r>
      <t>基本料金</t>
    </r>
    <r>
      <rPr>
        <sz val="10"/>
        <color theme="1"/>
        <rFont val="游ゴシック"/>
        <family val="3"/>
        <charset val="128"/>
      </rPr>
      <t>（力率修正後）</t>
    </r>
    <rPh sb="0" eb="2">
      <t>キホン</t>
    </rPh>
    <rPh sb="2" eb="4">
      <t>リョウキン</t>
    </rPh>
    <rPh sb="5" eb="7">
      <t>リキリツ</t>
    </rPh>
    <rPh sb="7" eb="9">
      <t>シュウセイ</t>
    </rPh>
    <rPh sb="9" eb="10">
      <t>ゴ</t>
    </rPh>
    <phoneticPr fontId="3"/>
  </si>
  <si>
    <t>・ 「Ⅱ．試算諸元入力」でご入力いただいた過去のご使用量等をもとに試算した結果を表示致します。</t>
    <rPh sb="5" eb="7">
      <t>シサン</t>
    </rPh>
    <rPh sb="7" eb="9">
      <t>ショゲン</t>
    </rPh>
    <rPh sb="9" eb="11">
      <t>ニュウリョク</t>
    </rPh>
    <rPh sb="14" eb="16">
      <t>ニュウリョク</t>
    </rPh>
    <rPh sb="21" eb="23">
      <t>カコ</t>
    </rPh>
    <rPh sb="25" eb="28">
      <t>シヨウリョウ</t>
    </rPh>
    <rPh sb="28" eb="29">
      <t>ナド</t>
    </rPh>
    <rPh sb="33" eb="35">
      <t>シサン</t>
    </rPh>
    <rPh sb="37" eb="39">
      <t>ケッカ</t>
    </rPh>
    <phoneticPr fontId="3"/>
  </si>
  <si>
    <t>最終保障電力B</t>
  </si>
  <si>
    <t>最終保障電力Ａ</t>
    <rPh sb="0" eb="2">
      <t>サイシュウ</t>
    </rPh>
    <rPh sb="2" eb="4">
      <t>ホショウ</t>
    </rPh>
    <rPh sb="4" eb="6">
      <t>デンリョク</t>
    </rPh>
    <phoneticPr fontId="3"/>
  </si>
  <si>
    <t>本試算は，お客さまの過去月のご使用量から，補正価格を試算した参考値であり，今後のお客さまの電気の</t>
  </si>
  <si>
    <t>ご使用状況，市場価格の変動，燃料調整単価の変動によって値は変わります。</t>
  </si>
  <si>
    <t>上記の【燃料費調整単価のお知らせ】より，該当年月の燃料費調整単価をご確認いただき，以下へご入力ください。</t>
    <rPh sb="0" eb="2">
      <t>ジョウキ</t>
    </rPh>
    <rPh sb="4" eb="7">
      <t>ネンリョウヒ</t>
    </rPh>
    <rPh sb="7" eb="9">
      <t>チョウセイ</t>
    </rPh>
    <rPh sb="9" eb="11">
      <t>タンカ</t>
    </rPh>
    <rPh sb="13" eb="14">
      <t>シ</t>
    </rPh>
    <rPh sb="20" eb="22">
      <t>ガイトウ</t>
    </rPh>
    <rPh sb="22" eb="24">
      <t>ネンゲツ</t>
    </rPh>
    <rPh sb="25" eb="28">
      <t>ネンリョウヒ</t>
    </rPh>
    <rPh sb="28" eb="30">
      <t>チョウセイ</t>
    </rPh>
    <rPh sb="30" eb="32">
      <t>タンカ</t>
    </rPh>
    <rPh sb="34" eb="36">
      <t>カクニン</t>
    </rPh>
    <rPh sb="41" eb="43">
      <t>イカ</t>
    </rPh>
    <rPh sb="45" eb="47">
      <t>ニュウリョク</t>
    </rPh>
    <phoneticPr fontId="3"/>
  </si>
  <si>
    <t>上記の【市場価格調整単価のお知らせ】より，該当年月の市場価格調整単価をご確認いただき，以下へご入力ください。</t>
    <rPh sb="0" eb="2">
      <t>ジョウキ</t>
    </rPh>
    <rPh sb="4" eb="6">
      <t>シジョウ</t>
    </rPh>
    <rPh sb="6" eb="8">
      <t>カカク</t>
    </rPh>
    <rPh sb="8" eb="10">
      <t>チョウセイ</t>
    </rPh>
    <rPh sb="10" eb="12">
      <t>タンカ</t>
    </rPh>
    <rPh sb="14" eb="15">
      <t>シ</t>
    </rPh>
    <rPh sb="21" eb="23">
      <t>ガイトウ</t>
    </rPh>
    <rPh sb="23" eb="25">
      <t>ネンゲツ</t>
    </rPh>
    <rPh sb="26" eb="28">
      <t>シジョウ</t>
    </rPh>
    <rPh sb="28" eb="30">
      <t>カカク</t>
    </rPh>
    <rPh sb="30" eb="32">
      <t>チョウセイ</t>
    </rPh>
    <rPh sb="32" eb="34">
      <t>タンカ</t>
    </rPh>
    <rPh sb="36" eb="38">
      <t>カクニン</t>
    </rPh>
    <phoneticPr fontId="3"/>
  </si>
  <si>
    <t>日割り計算となるため，実際のご請求額とは異なります。</t>
    <rPh sb="15" eb="17">
      <t>セイキュウ</t>
    </rPh>
    <rPh sb="17" eb="18">
      <t>ガク</t>
    </rPh>
    <rPh sb="20" eb="21">
      <t>コト</t>
    </rPh>
    <phoneticPr fontId="3"/>
  </si>
  <si>
    <t>①契約種別，②契約電力，③供給電圧，④使用電力量，⑤夏季/その他季※</t>
    <rPh sb="1" eb="3">
      <t>ケイヤク</t>
    </rPh>
    <rPh sb="3" eb="5">
      <t>シュベツ</t>
    </rPh>
    <rPh sb="7" eb="9">
      <t>ケイヤク</t>
    </rPh>
    <rPh sb="9" eb="11">
      <t>デンリョク</t>
    </rPh>
    <rPh sb="13" eb="15">
      <t>キョウキュウ</t>
    </rPh>
    <rPh sb="15" eb="17">
      <t>デンアツ</t>
    </rPh>
    <rPh sb="19" eb="21">
      <t>シヨウ</t>
    </rPh>
    <rPh sb="21" eb="23">
      <t>デンリョク</t>
    </rPh>
    <rPh sb="23" eb="24">
      <t>リョウ</t>
    </rPh>
    <rPh sb="26" eb="28">
      <t>カキ</t>
    </rPh>
    <rPh sb="31" eb="32">
      <t>タ</t>
    </rPh>
    <rPh sb="32" eb="33">
      <t>キ</t>
    </rPh>
    <phoneticPr fontId="1"/>
  </si>
  <si>
    <t>①ご契約種別，②ご契約，③電圧コード，④ご使用電力量，⑤夏季/その他季※</t>
    <rPh sb="2" eb="4">
      <t>ケイヤク</t>
    </rPh>
    <rPh sb="4" eb="6">
      <t>シュベツ</t>
    </rPh>
    <rPh sb="9" eb="11">
      <t>ケイヤク</t>
    </rPh>
    <rPh sb="13" eb="15">
      <t>デンアツ</t>
    </rPh>
    <rPh sb="21" eb="23">
      <t>シヨウ</t>
    </rPh>
    <rPh sb="23" eb="25">
      <t>デンリョク</t>
    </rPh>
    <rPh sb="25" eb="26">
      <t>リョウ</t>
    </rPh>
    <phoneticPr fontId="1"/>
  </si>
  <si>
    <t>※ ご使用期間7月～9月は「夏季」，それ以外は「その他季」をプルダウンよりご選択ください。</t>
    <rPh sb="3" eb="5">
      <t>シヨウ</t>
    </rPh>
    <rPh sb="5" eb="7">
      <t>キカン</t>
    </rPh>
    <phoneticPr fontId="1"/>
  </si>
  <si>
    <t>※ ご使用期間７月～９月は「夏季」，それ以外は「その他季」をプルダウンよりご選択ください。</t>
    <rPh sb="3" eb="5">
      <t>シヨウ</t>
    </rPh>
    <rPh sb="5" eb="7">
      <t>キカン</t>
    </rPh>
    <rPh sb="8" eb="9">
      <t>ガツ</t>
    </rPh>
    <rPh sb="11" eb="12">
      <t>ガツ</t>
    </rPh>
    <rPh sb="14" eb="16">
      <t>カキ</t>
    </rPh>
    <rPh sb="20" eb="22">
      <t>イガイ</t>
    </rPh>
    <rPh sb="26" eb="27">
      <t>タ</t>
    </rPh>
    <rPh sb="27" eb="28">
      <t>キ</t>
    </rPh>
    <rPh sb="38" eb="40">
      <t>センタク</t>
    </rPh>
    <phoneticPr fontId="3"/>
  </si>
  <si>
    <t>※ ７月・10月分のご請求については，1日検針のお客さまを除き，「夏季」/「その他季」が混在し日割り計算となるため</t>
    <phoneticPr fontId="3"/>
  </si>
  <si>
    <t>※ ７月・10月分の市場価格調整単価については，1日検針のお客さまを除き，「夏季」/「その他季」が混在し</t>
    <rPh sb="10" eb="12">
      <t>シジョウ</t>
    </rPh>
    <rPh sb="12" eb="14">
      <t>カカク</t>
    </rPh>
    <rPh sb="14" eb="16">
      <t>チョウセイ</t>
    </rPh>
    <rPh sb="16" eb="18">
      <t>タンカ</t>
    </rPh>
    <phoneticPr fontId="3"/>
  </si>
  <si>
    <t>７月・10月分のご請求については，1日検針のお客さまを除き，「夏季」/「その他季」が混在し日割り計算となるため，</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</si>
</sst>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00_ "/>
    <numFmt numFmtId="177" formatCode="\+#,##0;\-#,##0;0"/>
    <numFmt numFmtId="178" formatCode="\+0%;\-0%;0%"/>
    <numFmt numFmtId="179" formatCode="#,##0_ "/>
    <numFmt numFmtId="180" formatCode="_ * #,##0.00_ ;_ * \-#,##0.00_ ;_ * &quot;-&quot;_ ;_ @_ "/>
    <numFmt numFmtId="181" formatCode="_ * #,##0.000_ ;_ * \-#,##0.000_ ;_ * &quot;-&quot;??_ ;_ @_ "/>
  </numFmts>
  <fonts count="20"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7"/>
      <color theme="1"/>
      <name val="ＭＳ Ｐゴシック"/>
      <family val="2"/>
      <charset val="128"/>
      <scheme val="minor"/>
    </font>
    <font>
      <sz val="8"/>
      <color rgb="FFFF0000"/>
      <name val="ＭＳ Ｐゴシック"/>
      <family val="2"/>
      <charset val="128"/>
      <scheme val="minor"/>
    </font>
    <font>
      <sz val="11"/>
      <color theme="1"/>
      <name val="Meiryo UI"/>
      <family val="3"/>
      <charset val="128"/>
    </font>
    <font>
      <sz val="6"/>
      <color theme="0" tint="-0.14999847407452621"/>
      <name val="ＭＳ Ｐゴシック"/>
      <family val="3"/>
      <charset val="128"/>
      <scheme val="minor"/>
    </font>
    <font>
      <sz val="11"/>
      <color theme="1"/>
      <name val="游ゴシック"/>
      <family val="3"/>
      <charset val="128"/>
    </font>
    <font>
      <sz val="12"/>
      <color theme="1"/>
      <name val="游ゴシック"/>
      <family val="3"/>
      <charset val="128"/>
    </font>
    <font>
      <sz val="7"/>
      <color theme="1"/>
      <name val="游ゴシック"/>
      <family val="3"/>
      <charset val="128"/>
    </font>
    <font>
      <sz val="8"/>
      <color theme="1"/>
      <name val="游ゴシック"/>
      <family val="3"/>
      <charset val="128"/>
    </font>
    <font>
      <sz val="10"/>
      <color theme="1"/>
      <name val="游ゴシック"/>
      <family val="3"/>
      <charset val="128"/>
    </font>
    <font>
      <u/>
      <sz val="11"/>
      <color theme="10"/>
      <name val="游ゴシック"/>
      <family val="3"/>
      <charset val="128"/>
    </font>
    <font>
      <b/>
      <sz val="11"/>
      <name val="游ゴシック"/>
      <family val="3"/>
      <charset val="128"/>
    </font>
    <font>
      <b/>
      <sz val="11"/>
      <color rgb="FFFF0000"/>
      <name val="游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32">
    <xf numFmtId="0" fontId="0" fillId="0" borderId="0" xfId="0">
      <alignment vertical="center"/>
    </xf>
    <xf numFmtId="0" fontId="0" fillId="0" borderId="0" xfId="0" applyBorder="1">
      <alignment vertical="center"/>
    </xf>
    <xf numFmtId="0" fontId="0" fillId="0" borderId="0" xfId="0" applyFill="1" applyBorder="1" applyAlignment="1">
      <alignment vertical="center"/>
    </xf>
    <xf numFmtId="0" fontId="8" fillId="0" borderId="0" xfId="0" applyFont="1" applyBorder="1" applyAlignment="1">
      <alignment horizontal="left" vertical="center"/>
    </xf>
    <xf numFmtId="49" fontId="8" fillId="0" borderId="0" xfId="0" applyNumberFormat="1" applyFont="1" applyBorder="1" applyAlignment="1">
      <alignment horizontal="center" vertical="center"/>
    </xf>
    <xf numFmtId="0" fontId="8" fillId="0" borderId="0" xfId="0" applyFont="1" applyBorder="1" applyAlignment="1">
      <alignment horizontal="center" vertical="center"/>
    </xf>
    <xf numFmtId="9" fontId="8" fillId="0" borderId="0" xfId="0" applyNumberFormat="1" applyFont="1" applyBorder="1" applyAlignment="1">
      <alignment horizontal="center" vertical="center"/>
    </xf>
    <xf numFmtId="0" fontId="8" fillId="0" borderId="0" xfId="0" applyFont="1" applyBorder="1">
      <alignment vertical="center"/>
    </xf>
    <xf numFmtId="0" fontId="10" fillId="0" borderId="0" xfId="0" applyFont="1" applyFill="1" applyBorder="1" applyAlignment="1">
      <alignment vertical="center"/>
    </xf>
    <xf numFmtId="0" fontId="0" fillId="0" borderId="0" xfId="0" applyNumberFormat="1">
      <alignment vertical="center"/>
    </xf>
    <xf numFmtId="181" fontId="0" fillId="0" borderId="0" xfId="0" applyNumberFormat="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13" fillId="0" borderId="0" xfId="0" applyFont="1" applyFill="1" applyBorder="1" applyAlignment="1">
      <alignment vertical="center"/>
    </xf>
    <xf numFmtId="0" fontId="15" fillId="0" borderId="0" xfId="0" applyFont="1" applyFill="1" applyBorder="1">
      <alignment vertical="center"/>
    </xf>
    <xf numFmtId="0" fontId="14" fillId="0" borderId="0" xfId="0" applyFont="1" applyFill="1" applyBorder="1" applyAlignment="1">
      <alignment vertical="top"/>
    </xf>
    <xf numFmtId="0" fontId="12" fillId="0" borderId="0" xfId="0" applyFont="1" applyBorder="1">
      <alignment vertical="center"/>
    </xf>
    <xf numFmtId="0" fontId="16" fillId="0" borderId="0" xfId="0" applyFont="1" applyFill="1" applyBorder="1" applyAlignment="1">
      <alignment vertical="center"/>
    </xf>
    <xf numFmtId="0" fontId="12" fillId="0" borderId="0" xfId="0" applyFont="1">
      <alignment vertical="center"/>
    </xf>
    <xf numFmtId="0" fontId="13" fillId="0" borderId="0" xfId="0" applyFont="1" applyBorder="1">
      <alignment vertical="center"/>
    </xf>
    <xf numFmtId="0" fontId="12" fillId="2" borderId="5" xfId="0" applyFont="1" applyFill="1" applyBorder="1">
      <alignment vertical="center"/>
    </xf>
    <xf numFmtId="0" fontId="12" fillId="2" borderId="3" xfId="0" applyFont="1" applyFill="1" applyBorder="1">
      <alignment vertical="center"/>
    </xf>
    <xf numFmtId="0" fontId="12" fillId="0" borderId="0" xfId="0" applyFont="1" applyFill="1" applyBorder="1" applyAlignment="1">
      <alignment horizontal="center" vertical="center"/>
    </xf>
    <xf numFmtId="0" fontId="12" fillId="0" borderId="13" xfId="0" applyFont="1" applyBorder="1">
      <alignment vertical="center"/>
    </xf>
    <xf numFmtId="0" fontId="12" fillId="0" borderId="1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3" xfId="0" applyFont="1" applyBorder="1">
      <alignment vertical="center"/>
    </xf>
    <xf numFmtId="0" fontId="12" fillId="0" borderId="13" xfId="0" applyFont="1" applyFill="1" applyBorder="1">
      <alignment vertical="center"/>
    </xf>
    <xf numFmtId="0" fontId="12" fillId="0" borderId="5" xfId="0" applyFont="1" applyFill="1" applyBorder="1">
      <alignment vertical="center"/>
    </xf>
    <xf numFmtId="0" fontId="12" fillId="0" borderId="6" xfId="0" applyFont="1" applyFill="1" applyBorder="1">
      <alignment vertical="center"/>
    </xf>
    <xf numFmtId="0" fontId="12" fillId="0" borderId="3" xfId="0" applyFont="1" applyFill="1" applyBorder="1">
      <alignment vertical="center"/>
    </xf>
    <xf numFmtId="0" fontId="12" fillId="0" borderId="14" xfId="0" applyFont="1" applyFill="1" applyBorder="1">
      <alignment vertical="center"/>
    </xf>
    <xf numFmtId="0" fontId="12" fillId="0" borderId="6"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12" xfId="0" applyFont="1" applyFill="1" applyBorder="1">
      <alignment vertical="center"/>
    </xf>
    <xf numFmtId="179"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11" xfId="0" applyFont="1" applyFill="1" applyBorder="1">
      <alignment vertical="center"/>
    </xf>
    <xf numFmtId="0" fontId="12" fillId="0" borderId="10" xfId="0" applyFont="1" applyFill="1" applyBorder="1">
      <alignment vertical="center"/>
    </xf>
    <xf numFmtId="0" fontId="12" fillId="0" borderId="10" xfId="0" applyFont="1" applyFill="1" applyBorder="1" applyAlignment="1">
      <alignment horizontal="center" vertical="center"/>
    </xf>
    <xf numFmtId="0" fontId="12" fillId="0" borderId="1" xfId="0" applyFont="1" applyFill="1" applyBorder="1">
      <alignment vertical="center"/>
    </xf>
    <xf numFmtId="0" fontId="17" fillId="0" borderId="0" xfId="1" applyFont="1" applyFill="1" applyBorder="1">
      <alignment vertical="center"/>
    </xf>
    <xf numFmtId="0" fontId="12" fillId="0" borderId="0" xfId="0" applyFont="1" applyFill="1" applyBorder="1" applyAlignment="1">
      <alignment horizontal="left" vertical="center"/>
    </xf>
    <xf numFmtId="0" fontId="12" fillId="0" borderId="1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6" xfId="0" applyFont="1" applyFill="1" applyBorder="1" applyAlignment="1">
      <alignment horizontal="centerContinuous" vertical="center"/>
    </xf>
    <xf numFmtId="176" fontId="12" fillId="0" borderId="6" xfId="0" applyNumberFormat="1" applyFont="1" applyFill="1" applyBorder="1" applyAlignment="1">
      <alignment horizontal="centerContinuous" vertical="center"/>
    </xf>
    <xf numFmtId="0" fontId="12" fillId="0" borderId="13" xfId="0" applyFont="1" applyFill="1" applyBorder="1" applyAlignment="1">
      <alignment vertical="center"/>
    </xf>
    <xf numFmtId="0" fontId="12" fillId="0" borderId="11" xfId="0" applyFont="1" applyFill="1" applyBorder="1" applyAlignment="1">
      <alignment vertical="center"/>
    </xf>
    <xf numFmtId="0" fontId="12" fillId="0" borderId="10" xfId="0" applyFont="1" applyFill="1" applyBorder="1" applyAlignment="1">
      <alignment vertical="center"/>
    </xf>
    <xf numFmtId="0" fontId="12" fillId="0" borderId="1" xfId="0" applyFont="1" applyFill="1" applyBorder="1" applyAlignment="1">
      <alignment vertical="center"/>
    </xf>
    <xf numFmtId="0" fontId="12" fillId="0" borderId="8" xfId="0" applyFont="1" applyFill="1" applyBorder="1" applyAlignment="1">
      <alignment vertical="center"/>
    </xf>
    <xf numFmtId="0" fontId="12" fillId="0" borderId="12" xfId="0" applyFont="1" applyFill="1" applyBorder="1" applyAlignment="1">
      <alignment vertical="center"/>
    </xf>
    <xf numFmtId="0" fontId="12" fillId="0" borderId="4" xfId="0" applyFont="1" applyFill="1" applyBorder="1" applyAlignment="1">
      <alignment vertical="center"/>
    </xf>
    <xf numFmtId="3" fontId="12" fillId="0" borderId="6" xfId="0" applyNumberFormat="1" applyFont="1" applyFill="1" applyBorder="1" applyAlignment="1">
      <alignment horizontal="centerContinuous" vertical="center"/>
    </xf>
    <xf numFmtId="41" fontId="12" fillId="0" borderId="6" xfId="0" applyNumberFormat="1" applyFont="1" applyFill="1" applyBorder="1" applyAlignment="1">
      <alignment horizontal="centerContinuous" vertical="center"/>
    </xf>
    <xf numFmtId="3" fontId="18" fillId="0" borderId="6" xfId="0" applyNumberFormat="1" applyFont="1" applyFill="1" applyBorder="1" applyAlignment="1">
      <alignment horizontal="centerContinuous" vertical="center"/>
    </xf>
    <xf numFmtId="3" fontId="19" fillId="0" borderId="6" xfId="0" applyNumberFormat="1" applyFont="1" applyFill="1" applyBorder="1" applyAlignment="1">
      <alignment horizontal="centerContinuous" vertical="center"/>
    </xf>
    <xf numFmtId="0" fontId="9" fillId="0" borderId="0" xfId="0" applyFont="1" applyBorder="1" applyAlignment="1">
      <alignment horizontal="center"/>
    </xf>
    <xf numFmtId="0" fontId="8" fillId="0" borderId="0" xfId="0" applyFont="1" applyBorder="1" applyAlignment="1">
      <alignment vertical="center"/>
    </xf>
    <xf numFmtId="0" fontId="9" fillId="0" borderId="0" xfId="0" applyFont="1" applyBorder="1" applyAlignment="1">
      <alignment horizontal="center"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pplyBorder="1">
      <alignment vertical="center"/>
    </xf>
    <xf numFmtId="0" fontId="5" fillId="0" borderId="0" xfId="0" applyFont="1" applyFill="1" applyBorder="1" applyAlignment="1">
      <alignment vertical="top"/>
    </xf>
    <xf numFmtId="0" fontId="11" fillId="0" borderId="0" xfId="0" applyFont="1" applyFill="1" applyBorder="1" applyAlignment="1">
      <alignment vertical="top"/>
    </xf>
    <xf numFmtId="0" fontId="5" fillId="0" borderId="0" xfId="0" applyFont="1" applyFill="1" applyBorder="1" applyAlignment="1"/>
    <xf numFmtId="0" fontId="6" fillId="0" borderId="0" xfId="0" applyFont="1" applyFill="1" applyBorder="1" applyAlignment="1">
      <alignment vertical="top"/>
    </xf>
    <xf numFmtId="0" fontId="12" fillId="0" borderId="5" xfId="0" applyFont="1" applyFill="1" applyBorder="1" applyAlignment="1" applyProtection="1">
      <alignment horizontal="centerContinuous" vertical="center"/>
      <protection hidden="1"/>
    </xf>
    <xf numFmtId="3" fontId="12" fillId="0" borderId="5" xfId="0" applyNumberFormat="1" applyFont="1" applyFill="1" applyBorder="1" applyAlignment="1" applyProtection="1">
      <alignment horizontal="centerContinuous" vertical="center"/>
      <protection hidden="1"/>
    </xf>
    <xf numFmtId="179" fontId="12" fillId="0" borderId="5" xfId="0" applyNumberFormat="1" applyFont="1" applyFill="1" applyBorder="1" applyAlignment="1" applyProtection="1">
      <alignment horizontal="centerContinuous" vertical="center"/>
      <protection hidden="1"/>
    </xf>
    <xf numFmtId="176" fontId="12" fillId="0" borderId="5" xfId="0" applyNumberFormat="1" applyFont="1" applyFill="1" applyBorder="1" applyAlignment="1" applyProtection="1">
      <alignment horizontal="centerContinuous" vertical="center"/>
      <protection hidden="1"/>
    </xf>
    <xf numFmtId="3" fontId="12" fillId="0" borderId="6" xfId="0" applyNumberFormat="1" applyFont="1" applyFill="1" applyBorder="1" applyAlignment="1" applyProtection="1">
      <alignment horizontal="centerContinuous" vertical="center"/>
      <protection hidden="1"/>
    </xf>
    <xf numFmtId="3" fontId="19" fillId="0" borderId="6" xfId="0" applyNumberFormat="1" applyFont="1" applyFill="1" applyBorder="1" applyAlignment="1" applyProtection="1">
      <alignment horizontal="centerContinuous" vertical="center"/>
      <protection hidden="1"/>
    </xf>
    <xf numFmtId="0" fontId="0" fillId="0" borderId="0" xfId="0" applyProtection="1">
      <alignment vertical="center"/>
      <protection hidden="1"/>
    </xf>
    <xf numFmtId="0" fontId="0" fillId="0" borderId="2" xfId="0" applyBorder="1" applyProtection="1">
      <alignment vertical="center"/>
      <protection hidden="1"/>
    </xf>
    <xf numFmtId="0" fontId="0" fillId="0" borderId="2" xfId="0" applyBorder="1" applyAlignment="1" applyProtection="1">
      <alignment vertical="center"/>
      <protection hidden="1"/>
    </xf>
    <xf numFmtId="0" fontId="0" fillId="0" borderId="2" xfId="0" applyNumberFormat="1" applyBorder="1" applyProtection="1">
      <alignment vertical="center"/>
      <protection hidden="1"/>
    </xf>
    <xf numFmtId="41" fontId="0" fillId="0" borderId="2" xfId="0" applyNumberFormat="1" applyBorder="1" applyProtection="1">
      <alignment vertical="center"/>
      <protection hidden="1"/>
    </xf>
    <xf numFmtId="0" fontId="0" fillId="0" borderId="7" xfId="0" applyNumberFormat="1" applyBorder="1" applyProtection="1">
      <alignment vertical="center"/>
      <protection hidden="1"/>
    </xf>
    <xf numFmtId="41" fontId="0" fillId="0" borderId="7" xfId="0" applyNumberFormat="1" applyBorder="1" applyProtection="1">
      <alignment vertical="center"/>
      <protection hidden="1"/>
    </xf>
    <xf numFmtId="0" fontId="0" fillId="0" borderId="9" xfId="0" applyBorder="1" applyAlignment="1" applyProtection="1">
      <alignment vertical="center"/>
      <protection hidden="1"/>
    </xf>
    <xf numFmtId="0" fontId="0" fillId="0" borderId="9" xfId="0" applyNumberFormat="1" applyBorder="1" applyProtection="1">
      <alignment vertical="center"/>
      <protection hidden="1"/>
    </xf>
    <xf numFmtId="41" fontId="0" fillId="0" borderId="9" xfId="0" applyNumberFormat="1" applyBorder="1" applyProtection="1">
      <alignment vertical="center"/>
      <protection hidden="1"/>
    </xf>
    <xf numFmtId="0" fontId="0" fillId="0" borderId="0" xfId="0" applyBorder="1" applyAlignment="1" applyProtection="1">
      <alignment horizontal="center" vertical="center"/>
      <protection hidden="1"/>
    </xf>
    <xf numFmtId="0" fontId="0" fillId="0" borderId="0" xfId="0" applyBorder="1" applyProtection="1">
      <alignment vertical="center"/>
      <protection hidden="1"/>
    </xf>
    <xf numFmtId="41" fontId="0" fillId="0" borderId="0" xfId="0" applyNumberFormat="1" applyBorder="1" applyProtection="1">
      <alignment vertical="center"/>
      <protection hidden="1"/>
    </xf>
    <xf numFmtId="180" fontId="0" fillId="0" borderId="2" xfId="0" applyNumberFormat="1" applyBorder="1" applyProtection="1">
      <alignment vertical="center"/>
      <protection hidden="1"/>
    </xf>
    <xf numFmtId="0" fontId="0" fillId="0" borderId="7" xfId="0" applyBorder="1" applyProtection="1">
      <alignment vertical="center"/>
      <protection hidden="1"/>
    </xf>
    <xf numFmtId="0" fontId="0" fillId="0" borderId="9" xfId="0" applyBorder="1" applyProtection="1">
      <alignment vertical="center"/>
      <protection hidden="1"/>
    </xf>
    <xf numFmtId="0" fontId="12" fillId="0" borderId="5"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3" xfId="0" applyFont="1" applyFill="1" applyBorder="1" applyAlignment="1">
      <alignment vertical="center"/>
    </xf>
    <xf numFmtId="0" fontId="8" fillId="0" borderId="0" xfId="0" applyFont="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left" vertical="center"/>
    </xf>
    <xf numFmtId="0" fontId="6" fillId="0" borderId="0" xfId="0" applyFont="1" applyFill="1" applyBorder="1" applyAlignment="1">
      <alignment horizontal="left" vertical="center"/>
    </xf>
    <xf numFmtId="0" fontId="8" fillId="0" borderId="0" xfId="0" applyFont="1" applyBorder="1" applyAlignment="1">
      <alignment horizontal="left" vertical="center"/>
    </xf>
    <xf numFmtId="49" fontId="8" fillId="0" borderId="0" xfId="0" applyNumberFormat="1" applyFont="1" applyBorder="1" applyAlignment="1">
      <alignment horizontal="center" vertical="center"/>
    </xf>
    <xf numFmtId="9" fontId="8" fillId="0" borderId="0" xfId="0" applyNumberFormat="1" applyFont="1" applyBorder="1" applyAlignment="1">
      <alignment horizontal="center" vertical="center"/>
    </xf>
    <xf numFmtId="0" fontId="12"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179" fontId="12" fillId="2" borderId="5" xfId="0" applyNumberFormat="1" applyFont="1" applyFill="1" applyBorder="1" applyAlignment="1" applyProtection="1">
      <alignment horizontal="center" vertical="center"/>
      <protection locked="0"/>
    </xf>
    <xf numFmtId="179" fontId="12" fillId="2" borderId="6" xfId="0" applyNumberFormat="1"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hidden="1"/>
    </xf>
    <xf numFmtId="177" fontId="19" fillId="0" borderId="5" xfId="0" applyNumberFormat="1" applyFont="1" applyFill="1" applyBorder="1" applyAlignment="1" applyProtection="1">
      <alignment horizontal="center" vertical="center"/>
      <protection hidden="1"/>
    </xf>
    <xf numFmtId="177" fontId="19" fillId="0" borderId="6" xfId="0" applyNumberFormat="1" applyFont="1" applyFill="1" applyBorder="1" applyAlignment="1" applyProtection="1">
      <alignment horizontal="center" vertical="center"/>
      <protection hidden="1"/>
    </xf>
    <xf numFmtId="178" fontId="19" fillId="0" borderId="5" xfId="0" applyNumberFormat="1" applyFont="1" applyFill="1" applyBorder="1" applyAlignment="1" applyProtection="1">
      <alignment horizontal="center" vertical="center"/>
      <protection hidden="1"/>
    </xf>
    <xf numFmtId="178" fontId="19" fillId="0" borderId="6" xfId="0" applyNumberFormat="1" applyFont="1" applyFill="1" applyBorder="1" applyAlignment="1" applyProtection="1">
      <alignment horizontal="center" vertical="center"/>
      <protection hidden="1"/>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3" xfId="0" applyFont="1" applyFill="1" applyBorder="1" applyAlignment="1">
      <alignment vertical="center"/>
    </xf>
    <xf numFmtId="0" fontId="12" fillId="4" borderId="5" xfId="0" applyFont="1" applyFill="1" applyBorder="1" applyAlignment="1" applyProtection="1">
      <alignment horizontal="center" vertical="center"/>
      <protection hidden="1"/>
    </xf>
    <xf numFmtId="0" fontId="12" fillId="4" borderId="6" xfId="0" applyFont="1" applyFill="1" applyBorder="1" applyAlignment="1" applyProtection="1">
      <alignment horizontal="center" vertical="center"/>
      <protection hidden="1"/>
    </xf>
    <xf numFmtId="0" fontId="12" fillId="4" borderId="3" xfId="0" applyFont="1" applyFill="1" applyBorder="1" applyAlignment="1" applyProtection="1">
      <alignment horizontal="center" vertical="center"/>
      <protection hidden="1"/>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8F57F"/>
      <color rgb="FFF2F567"/>
      <color rgb="FFECF117"/>
      <color rgb="FFF0F452"/>
      <color rgb="FFF4F77D"/>
      <color rgb="FFFAFBF8"/>
      <color rgb="FFFAFBF5"/>
      <color rgb="FFFAFBEF"/>
      <color rgb="FFFDFFE7"/>
      <color rgb="FFFB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8544;&#65294;&#24517;&#35201;&#36039;&#26009;&#12398;&#12372;&#26696;&#20869; '!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8545;&#65294;&#35430;&#31639;&#35576;&#20803;&#20837;&#21147;!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8546;&#65294;&#24433;&#38911;&#38989;&#35430;&#31639;&#32080;&#26524;!A1"/></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240195</xdr:rowOff>
    </xdr:from>
    <xdr:to>
      <xdr:col>45</xdr:col>
      <xdr:colOff>0</xdr:colOff>
      <xdr:row>3</xdr:row>
      <xdr:rowOff>0</xdr:rowOff>
    </xdr:to>
    <xdr:sp macro="" textlink="">
      <xdr:nvSpPr>
        <xdr:cNvPr id="2" name="Rectangle 3"/>
        <xdr:cNvSpPr>
          <a:spLocks noChangeArrowheads="1"/>
        </xdr:cNvSpPr>
      </xdr:nvSpPr>
      <xdr:spPr bwMode="auto">
        <a:xfrm>
          <a:off x="240196" y="240195"/>
          <a:ext cx="10568608" cy="480392"/>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影響額</a:t>
          </a:r>
          <a:r>
            <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rPr>
            <a:t>_</a:t>
          </a: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試算表（最終保障供給契約）のご案内</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34</xdr:col>
      <xdr:colOff>0</xdr:colOff>
      <xdr:row>19</xdr:row>
      <xdr:rowOff>165652</xdr:rowOff>
    </xdr:from>
    <xdr:to>
      <xdr:col>43</xdr:col>
      <xdr:colOff>0</xdr:colOff>
      <xdr:row>22</xdr:row>
      <xdr:rowOff>165652</xdr:rowOff>
    </xdr:to>
    <xdr:sp macro="" textlink="">
      <xdr:nvSpPr>
        <xdr:cNvPr id="3" name="正方形/長方形 2">
          <a:hlinkClick xmlns:r="http://schemas.openxmlformats.org/officeDocument/2006/relationships" r:id="rId1"/>
        </xdr:cNvPr>
        <xdr:cNvSpPr/>
      </xdr:nvSpPr>
      <xdr:spPr>
        <a:xfrm>
          <a:off x="8166652" y="4729369"/>
          <a:ext cx="2161761" cy="720587"/>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　次ページ</a:t>
          </a:r>
          <a:endParaRPr lang="ja-JP" altLang="ja-JP">
            <a:effectLst/>
            <a:latin typeface="游ゴシック" panose="020B0400000000000000" pitchFamily="50" charset="-128"/>
            <a:ea typeface="游ゴシック" panose="020B0400000000000000" pitchFamily="50" charset="-128"/>
          </a:endParaRPr>
        </a:p>
        <a:p>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a:t>
          </a:r>
          <a:r>
            <a:rPr kumimoji="1" lang="en-US" altLang="ja-JP" sz="1100">
              <a:solidFill>
                <a:schemeClr val="lt1"/>
              </a:solidFill>
              <a:effectLst/>
              <a:latin typeface="游ゴシック" panose="020B0400000000000000" pitchFamily="50" charset="-128"/>
              <a:ea typeface="游ゴシック" panose="020B0400000000000000" pitchFamily="50" charset="-128"/>
              <a:cs typeface="+mn-cs"/>
            </a:rPr>
            <a:t>Ⅰ</a:t>
          </a:r>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．必要資料のご案内」</a:t>
          </a:r>
          <a:endParaRPr lang="ja-JP" altLang="ja-JP">
            <a:effectLst/>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190500</xdr:colOff>
      <xdr:row>12</xdr:row>
      <xdr:rowOff>237226</xdr:rowOff>
    </xdr:from>
    <xdr:to>
      <xdr:col>36</xdr:col>
      <xdr:colOff>0</xdr:colOff>
      <xdr:row>32</xdr:row>
      <xdr:rowOff>44605</xdr:rowOff>
    </xdr:to>
    <xdr:pic>
      <xdr:nvPicPr>
        <xdr:cNvPr id="7" name="図 6"/>
        <xdr:cNvPicPr>
          <a:picLocks noChangeAspect="1"/>
        </xdr:cNvPicPr>
      </xdr:nvPicPr>
      <xdr:blipFill>
        <a:blip xmlns:r="http://schemas.openxmlformats.org/officeDocument/2006/relationships" r:embed="rId1"/>
        <a:stretch>
          <a:fillRect/>
        </a:stretch>
      </xdr:blipFill>
      <xdr:spPr>
        <a:xfrm>
          <a:off x="1376632" y="3083943"/>
          <a:ext cx="7163519" cy="4562690"/>
        </a:xfrm>
        <a:prstGeom prst="rect">
          <a:avLst/>
        </a:prstGeom>
        <a:ln>
          <a:solidFill>
            <a:schemeClr val="tx1"/>
          </a:solidFill>
        </a:ln>
      </xdr:spPr>
    </xdr:pic>
    <xdr:clientData/>
  </xdr:twoCellAnchor>
  <xdr:twoCellAnchor>
    <xdr:from>
      <xdr:col>1</xdr:col>
      <xdr:colOff>0</xdr:colOff>
      <xdr:row>1</xdr:row>
      <xdr:rowOff>5305</xdr:rowOff>
    </xdr:from>
    <xdr:to>
      <xdr:col>45</xdr:col>
      <xdr:colOff>0</xdr:colOff>
      <xdr:row>3</xdr:row>
      <xdr:rowOff>0</xdr:rowOff>
    </xdr:to>
    <xdr:sp macro="" textlink="">
      <xdr:nvSpPr>
        <xdr:cNvPr id="2" name="Rectangle 3"/>
        <xdr:cNvSpPr>
          <a:spLocks noChangeArrowheads="1"/>
        </xdr:cNvSpPr>
      </xdr:nvSpPr>
      <xdr:spPr bwMode="auto">
        <a:xfrm>
          <a:off x="236483" y="241788"/>
          <a:ext cx="10405241" cy="467660"/>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l">
            <a:defRPr/>
          </a:pPr>
          <a:r>
            <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rPr>
            <a:t>Ⅰ</a:t>
          </a: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．必要資料のご案内</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10</xdr:col>
      <xdr:colOff>2198</xdr:colOff>
      <xdr:row>31</xdr:row>
      <xdr:rowOff>38100</xdr:rowOff>
    </xdr:from>
    <xdr:to>
      <xdr:col>10</xdr:col>
      <xdr:colOff>2198</xdr:colOff>
      <xdr:row>31</xdr:row>
      <xdr:rowOff>191964</xdr:rowOff>
    </xdr:to>
    <xdr:sp macro="" textlink="">
      <xdr:nvSpPr>
        <xdr:cNvPr id="3" name="テキスト ボックス 2"/>
        <xdr:cNvSpPr txBox="1"/>
      </xdr:nvSpPr>
      <xdr:spPr>
        <a:xfrm>
          <a:off x="2383448" y="7429500"/>
          <a:ext cx="0" cy="153864"/>
        </a:xfrm>
        <a:prstGeom prst="rect">
          <a:avLst/>
        </a:prstGeom>
        <a:solidFill>
          <a:srgbClr val="FFFF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600">
              <a:latin typeface="Meiryo UI" panose="020B0604030504040204" pitchFamily="50" charset="-128"/>
              <a:ea typeface="Meiryo UI" panose="020B0604030504040204" pitchFamily="50" charset="-128"/>
            </a:rPr>
            <a:t>20,000</a:t>
          </a:r>
          <a:endParaRPr kumimoji="1" lang="ja-JP" altLang="en-US" sz="6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31</xdr:row>
      <xdr:rowOff>38099</xdr:rowOff>
    </xdr:from>
    <xdr:to>
      <xdr:col>12</xdr:col>
      <xdr:colOff>0</xdr:colOff>
      <xdr:row>31</xdr:row>
      <xdr:rowOff>190499</xdr:rowOff>
    </xdr:to>
    <xdr:sp macro="" textlink="">
      <xdr:nvSpPr>
        <xdr:cNvPr id="4" name="テキスト ボックス 3"/>
        <xdr:cNvSpPr txBox="1"/>
      </xdr:nvSpPr>
      <xdr:spPr>
        <a:xfrm>
          <a:off x="2857500" y="7429499"/>
          <a:ext cx="0" cy="152400"/>
        </a:xfrm>
        <a:prstGeom prst="rect">
          <a:avLst/>
        </a:prstGeom>
        <a:solidFill>
          <a:srgbClr val="FFFF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600">
              <a:latin typeface="Meiryo UI" panose="020B0604030504040204" pitchFamily="50" charset="-128"/>
              <a:ea typeface="Meiryo UI" panose="020B0604030504040204" pitchFamily="50" charset="-128"/>
            </a:rPr>
            <a:t>20,000</a:t>
          </a:r>
          <a:endParaRPr kumimoji="1" lang="ja-JP" altLang="en-US" sz="600">
            <a:latin typeface="Meiryo UI" panose="020B0604030504040204" pitchFamily="50" charset="-128"/>
            <a:ea typeface="Meiryo UI" panose="020B0604030504040204" pitchFamily="50" charset="-128"/>
          </a:endParaRPr>
        </a:p>
      </xdr:txBody>
    </xdr:sp>
    <xdr:clientData/>
  </xdr:twoCellAnchor>
  <xdr:twoCellAnchor>
    <xdr:from>
      <xdr:col>36</xdr:col>
      <xdr:colOff>19261</xdr:colOff>
      <xdr:row>4</xdr:row>
      <xdr:rowOff>0</xdr:rowOff>
    </xdr:from>
    <xdr:to>
      <xdr:col>43</xdr:col>
      <xdr:colOff>236482</xdr:colOff>
      <xdr:row>7</xdr:row>
      <xdr:rowOff>0</xdr:rowOff>
    </xdr:to>
    <xdr:sp macro="" textlink="">
      <xdr:nvSpPr>
        <xdr:cNvPr id="5" name="正方形/長方形 4">
          <a:hlinkClick xmlns:r="http://schemas.openxmlformats.org/officeDocument/2006/relationships" r:id="rId2"/>
        </xdr:cNvPr>
        <xdr:cNvSpPr/>
      </xdr:nvSpPr>
      <xdr:spPr>
        <a:xfrm>
          <a:off x="8532640" y="945931"/>
          <a:ext cx="1872601" cy="709448"/>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　</a:t>
          </a:r>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次ページ</a:t>
          </a:r>
        </a:p>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a:t>
          </a:r>
          <a:r>
            <a:rPr kumimoji="1" lang="en-US" altLang="ja-JP" sz="1100">
              <a:solidFill>
                <a:schemeClr val="lt1"/>
              </a:solidFill>
              <a:effectLst/>
              <a:latin typeface="游ゴシック" panose="020B0400000000000000" pitchFamily="50" charset="-128"/>
              <a:ea typeface="游ゴシック" panose="020B0400000000000000" pitchFamily="50" charset="-128"/>
              <a:cs typeface="+mn-cs"/>
            </a:rPr>
            <a:t>Ⅱ</a:t>
          </a:r>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．試算諸元入力」</a:t>
          </a:r>
        </a:p>
      </xdr:txBody>
    </xdr:sp>
    <xdr:clientData/>
  </xdr:twoCellAnchor>
  <xdr:twoCellAnchor editAs="oneCell">
    <xdr:from>
      <xdr:col>5</xdr:col>
      <xdr:colOff>200205</xdr:colOff>
      <xdr:row>36</xdr:row>
      <xdr:rowOff>161193</xdr:rowOff>
    </xdr:from>
    <xdr:to>
      <xdr:col>36</xdr:col>
      <xdr:colOff>0</xdr:colOff>
      <xdr:row>61</xdr:row>
      <xdr:rowOff>211719</xdr:rowOff>
    </xdr:to>
    <xdr:pic>
      <xdr:nvPicPr>
        <xdr:cNvPr id="6" name="図 5"/>
        <xdr:cNvPicPr>
          <a:picLocks noChangeAspect="1"/>
        </xdr:cNvPicPr>
      </xdr:nvPicPr>
      <xdr:blipFill>
        <a:blip xmlns:r="http://schemas.openxmlformats.org/officeDocument/2006/relationships" r:embed="rId3"/>
        <a:stretch>
          <a:fillRect/>
        </a:stretch>
      </xdr:blipFill>
      <xdr:spPr>
        <a:xfrm>
          <a:off x="1390830" y="8745599"/>
          <a:ext cx="7181670" cy="6003651"/>
        </a:xfrm>
        <a:prstGeom prst="rect">
          <a:avLst/>
        </a:prstGeom>
        <a:ln>
          <a:solidFill>
            <a:schemeClr val="tx1"/>
          </a:solidFill>
        </a:ln>
      </xdr:spPr>
    </xdr:pic>
    <xdr:clientData/>
  </xdr:twoCellAnchor>
  <xdr:twoCellAnchor>
    <xdr:from>
      <xdr:col>24</xdr:col>
      <xdr:colOff>175847</xdr:colOff>
      <xdr:row>51</xdr:row>
      <xdr:rowOff>238880</xdr:rowOff>
    </xdr:from>
    <xdr:to>
      <xdr:col>28</xdr:col>
      <xdr:colOff>146539</xdr:colOff>
      <xdr:row>52</xdr:row>
      <xdr:rowOff>234461</xdr:rowOff>
    </xdr:to>
    <xdr:sp macro="" textlink="">
      <xdr:nvSpPr>
        <xdr:cNvPr id="8" name="正方形/長方形 7"/>
        <xdr:cNvSpPr/>
      </xdr:nvSpPr>
      <xdr:spPr>
        <a:xfrm>
          <a:off x="5890847" y="12392780"/>
          <a:ext cx="923192" cy="233706"/>
        </a:xfrm>
        <a:prstGeom prst="rect">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游明朝" panose="02020400000000000000" pitchFamily="18" charset="-128"/>
              <a:ea typeface="游明朝" panose="02020400000000000000" pitchFamily="18" charset="-128"/>
            </a:rPr>
            <a:t>電圧コード</a:t>
          </a:r>
          <a:endParaRPr kumimoji="1" lang="en-US" altLang="ja-JP" sz="800">
            <a:solidFill>
              <a:sysClr val="windowText" lastClr="000000"/>
            </a:solidFill>
            <a:latin typeface="游明朝" panose="02020400000000000000" pitchFamily="18" charset="-128"/>
            <a:ea typeface="游明朝" panose="02020400000000000000" pitchFamily="18" charset="-128"/>
          </a:endParaRPr>
        </a:p>
        <a:p>
          <a:pPr algn="l"/>
          <a:endParaRPr kumimoji="1" lang="ja-JP" altLang="en-US" sz="1100"/>
        </a:p>
      </xdr:txBody>
    </xdr:sp>
    <xdr:clientData/>
  </xdr:twoCellAnchor>
  <xdr:twoCellAnchor>
    <xdr:from>
      <xdr:col>28</xdr:col>
      <xdr:colOff>145078</xdr:colOff>
      <xdr:row>52</xdr:row>
      <xdr:rowOff>2951</xdr:rowOff>
    </xdr:from>
    <xdr:to>
      <xdr:col>32</xdr:col>
      <xdr:colOff>115770</xdr:colOff>
      <xdr:row>52</xdr:row>
      <xdr:rowOff>240321</xdr:rowOff>
    </xdr:to>
    <xdr:sp macro="" textlink="">
      <xdr:nvSpPr>
        <xdr:cNvPr id="9" name="正方形/長方形 8"/>
        <xdr:cNvSpPr/>
      </xdr:nvSpPr>
      <xdr:spPr>
        <a:xfrm>
          <a:off x="6812578" y="12394976"/>
          <a:ext cx="923192" cy="237370"/>
        </a:xfrm>
        <a:prstGeom prst="rect">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游明朝" panose="02020400000000000000" pitchFamily="18" charset="-128"/>
              <a:ea typeface="游明朝" panose="02020400000000000000" pitchFamily="18" charset="-128"/>
            </a:rPr>
            <a:t>6</a:t>
          </a:r>
          <a:r>
            <a:rPr kumimoji="1" lang="ja-JP" altLang="en-US" sz="800">
              <a:solidFill>
                <a:sysClr val="windowText" lastClr="000000"/>
              </a:solidFill>
              <a:latin typeface="游明朝" panose="02020400000000000000" pitchFamily="18" charset="-128"/>
              <a:ea typeface="游明朝" panose="02020400000000000000" pitchFamily="18" charset="-128"/>
            </a:rPr>
            <a:t> ｋ</a:t>
          </a:r>
          <a:r>
            <a:rPr kumimoji="1" lang="en-US" altLang="ja-JP" sz="800">
              <a:solidFill>
                <a:sysClr val="windowText" lastClr="000000"/>
              </a:solidFill>
              <a:latin typeface="游明朝" panose="02020400000000000000" pitchFamily="18" charset="-128"/>
              <a:ea typeface="游明朝" panose="02020400000000000000" pitchFamily="18" charset="-128"/>
            </a:rPr>
            <a:t>V</a:t>
          </a:r>
          <a:endParaRPr kumimoji="1" lang="ja-JP" altLang="en-US" sz="1100"/>
        </a:p>
      </xdr:txBody>
    </xdr:sp>
    <xdr:clientData/>
  </xdr:twoCellAnchor>
  <xdr:twoCellAnchor>
    <xdr:from>
      <xdr:col>16</xdr:col>
      <xdr:colOff>224571</xdr:colOff>
      <xdr:row>53</xdr:row>
      <xdr:rowOff>24502</xdr:rowOff>
    </xdr:from>
    <xdr:to>
      <xdr:col>24</xdr:col>
      <xdr:colOff>232173</xdr:colOff>
      <xdr:row>53</xdr:row>
      <xdr:rowOff>192372</xdr:rowOff>
    </xdr:to>
    <xdr:sp macro="" textlink="">
      <xdr:nvSpPr>
        <xdr:cNvPr id="10" name="正方形/長方形 9"/>
        <xdr:cNvSpPr/>
      </xdr:nvSpPr>
      <xdr:spPr>
        <a:xfrm>
          <a:off x="4034571" y="12657033"/>
          <a:ext cx="1912602" cy="16787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latin typeface="游ゴシック" panose="020B0400000000000000" pitchFamily="50" charset="-128"/>
              <a:ea typeface="游ゴシック" panose="020B0400000000000000" pitchFamily="50" charset="-128"/>
            </a:rPr>
            <a:t>②</a:t>
          </a:r>
        </a:p>
      </xdr:txBody>
    </xdr:sp>
    <xdr:clientData/>
  </xdr:twoCellAnchor>
  <xdr:twoCellAnchor>
    <xdr:from>
      <xdr:col>23</xdr:col>
      <xdr:colOff>131884</xdr:colOff>
      <xdr:row>52</xdr:row>
      <xdr:rowOff>28464</xdr:rowOff>
    </xdr:from>
    <xdr:to>
      <xdr:col>30</xdr:col>
      <xdr:colOff>125016</xdr:colOff>
      <xdr:row>52</xdr:row>
      <xdr:rowOff>210386</xdr:rowOff>
    </xdr:to>
    <xdr:sp macro="" textlink="">
      <xdr:nvSpPr>
        <xdr:cNvPr id="11" name="正方形/長方形 10"/>
        <xdr:cNvSpPr/>
      </xdr:nvSpPr>
      <xdr:spPr>
        <a:xfrm>
          <a:off x="5608759" y="12422870"/>
          <a:ext cx="1660007" cy="18192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ja-JP" altLang="en-US" sz="900" b="1">
              <a:solidFill>
                <a:srgbClr val="FF0000"/>
              </a:solidFill>
              <a:latin typeface="游ゴシック" panose="020B0400000000000000" pitchFamily="50" charset="-128"/>
              <a:ea typeface="游ゴシック" panose="020B0400000000000000" pitchFamily="50" charset="-128"/>
              <a:cs typeface="+mn-cs"/>
            </a:rPr>
            <a:t>③</a:t>
          </a:r>
        </a:p>
      </xdr:txBody>
    </xdr:sp>
    <xdr:clientData/>
  </xdr:twoCellAnchor>
  <xdr:twoCellAnchor>
    <xdr:from>
      <xdr:col>7</xdr:col>
      <xdr:colOff>137291</xdr:colOff>
      <xdr:row>57</xdr:row>
      <xdr:rowOff>155232</xdr:rowOff>
    </xdr:from>
    <xdr:to>
      <xdr:col>20</xdr:col>
      <xdr:colOff>205154</xdr:colOff>
      <xdr:row>58</xdr:row>
      <xdr:rowOff>83629</xdr:rowOff>
    </xdr:to>
    <xdr:sp macro="" textlink="">
      <xdr:nvSpPr>
        <xdr:cNvPr id="12" name="正方形/長方形 11"/>
        <xdr:cNvSpPr/>
      </xdr:nvSpPr>
      <xdr:spPr>
        <a:xfrm>
          <a:off x="1804166" y="13740263"/>
          <a:ext cx="3163488" cy="16652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latin typeface="游ゴシック" panose="020B0400000000000000" pitchFamily="50" charset="-128"/>
              <a:ea typeface="游ゴシック" panose="020B0400000000000000" pitchFamily="50" charset="-128"/>
            </a:rPr>
            <a:t>④</a:t>
          </a:r>
        </a:p>
      </xdr:txBody>
    </xdr:sp>
    <xdr:clientData/>
  </xdr:twoCellAnchor>
  <xdr:twoCellAnchor>
    <xdr:from>
      <xdr:col>16</xdr:col>
      <xdr:colOff>224570</xdr:colOff>
      <xdr:row>54</xdr:row>
      <xdr:rowOff>21067</xdr:rowOff>
    </xdr:from>
    <xdr:to>
      <xdr:col>25</xdr:col>
      <xdr:colOff>11906</xdr:colOff>
      <xdr:row>54</xdr:row>
      <xdr:rowOff>187099</xdr:rowOff>
    </xdr:to>
    <xdr:sp macro="" textlink="">
      <xdr:nvSpPr>
        <xdr:cNvPr id="13" name="正方形/長方形 12"/>
        <xdr:cNvSpPr/>
      </xdr:nvSpPr>
      <xdr:spPr>
        <a:xfrm>
          <a:off x="4034570" y="12891723"/>
          <a:ext cx="1930461" cy="16603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latin typeface="游ゴシック" panose="020B0400000000000000" pitchFamily="50" charset="-128"/>
              <a:ea typeface="游ゴシック" panose="020B0400000000000000" pitchFamily="50" charset="-128"/>
            </a:rPr>
            <a:t>⑤</a:t>
          </a:r>
        </a:p>
      </xdr:txBody>
    </xdr:sp>
    <xdr:clientData/>
  </xdr:twoCellAnchor>
  <xdr:twoCellAnchor>
    <xdr:from>
      <xdr:col>6</xdr:col>
      <xdr:colOff>8797</xdr:colOff>
      <xdr:row>28</xdr:row>
      <xdr:rowOff>219532</xdr:rowOff>
    </xdr:from>
    <xdr:to>
      <xdr:col>14</xdr:col>
      <xdr:colOff>186850</xdr:colOff>
      <xdr:row>29</xdr:row>
      <xdr:rowOff>97369</xdr:rowOff>
    </xdr:to>
    <xdr:sp macro="" textlink="">
      <xdr:nvSpPr>
        <xdr:cNvPr id="50" name="正方形/長方形 49"/>
        <xdr:cNvSpPr/>
      </xdr:nvSpPr>
      <xdr:spPr>
        <a:xfrm>
          <a:off x="1432155" y="6872655"/>
          <a:ext cx="2075865" cy="11506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latin typeface="游ゴシック" panose="020B0400000000000000" pitchFamily="50" charset="-128"/>
              <a:ea typeface="游ゴシック" panose="020B0400000000000000" pitchFamily="50" charset="-128"/>
            </a:rPr>
            <a:t>②</a:t>
          </a:r>
        </a:p>
      </xdr:txBody>
    </xdr:sp>
    <xdr:clientData/>
  </xdr:twoCellAnchor>
  <xdr:twoCellAnchor>
    <xdr:from>
      <xdr:col>6</xdr:col>
      <xdr:colOff>13066</xdr:colOff>
      <xdr:row>28</xdr:row>
      <xdr:rowOff>54300</xdr:rowOff>
    </xdr:from>
    <xdr:to>
      <xdr:col>14</xdr:col>
      <xdr:colOff>191119</xdr:colOff>
      <xdr:row>28</xdr:row>
      <xdr:rowOff>183178</xdr:rowOff>
    </xdr:to>
    <xdr:sp macro="" textlink="">
      <xdr:nvSpPr>
        <xdr:cNvPr id="51" name="正方形/長方形 50"/>
        <xdr:cNvSpPr/>
      </xdr:nvSpPr>
      <xdr:spPr>
        <a:xfrm>
          <a:off x="1436424" y="6707423"/>
          <a:ext cx="2075865" cy="12887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latin typeface="游ゴシック" panose="020B0400000000000000" pitchFamily="50" charset="-128"/>
              <a:ea typeface="游ゴシック" panose="020B0400000000000000" pitchFamily="50" charset="-128"/>
            </a:rPr>
            <a:t>①</a:t>
          </a:r>
        </a:p>
      </xdr:txBody>
    </xdr:sp>
    <xdr:clientData/>
  </xdr:twoCellAnchor>
  <xdr:twoCellAnchor>
    <xdr:from>
      <xdr:col>6</xdr:col>
      <xdr:colOff>8797</xdr:colOff>
      <xdr:row>29</xdr:row>
      <xdr:rowOff>133564</xdr:rowOff>
    </xdr:from>
    <xdr:to>
      <xdr:col>14</xdr:col>
      <xdr:colOff>186850</xdr:colOff>
      <xdr:row>30</xdr:row>
      <xdr:rowOff>12757</xdr:rowOff>
    </xdr:to>
    <xdr:sp macro="" textlink="">
      <xdr:nvSpPr>
        <xdr:cNvPr id="52" name="正方形/長方形 51"/>
        <xdr:cNvSpPr/>
      </xdr:nvSpPr>
      <xdr:spPr>
        <a:xfrm>
          <a:off x="1432155" y="7023913"/>
          <a:ext cx="2075865" cy="11641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latin typeface="游ゴシック" panose="020B0400000000000000" pitchFamily="50" charset="-128"/>
              <a:ea typeface="游ゴシック" panose="020B0400000000000000" pitchFamily="50" charset="-128"/>
            </a:rPr>
            <a:t>③</a:t>
          </a:r>
        </a:p>
      </xdr:txBody>
    </xdr:sp>
    <xdr:clientData/>
  </xdr:twoCellAnchor>
  <xdr:twoCellAnchor>
    <xdr:from>
      <xdr:col>6</xdr:col>
      <xdr:colOff>8797</xdr:colOff>
      <xdr:row>30</xdr:row>
      <xdr:rowOff>41601</xdr:rowOff>
    </xdr:from>
    <xdr:to>
      <xdr:col>21</xdr:col>
      <xdr:colOff>13138</xdr:colOff>
      <xdr:row>30</xdr:row>
      <xdr:rowOff>165652</xdr:rowOff>
    </xdr:to>
    <xdr:sp macro="" textlink="">
      <xdr:nvSpPr>
        <xdr:cNvPr id="53" name="正方形/長方形 52"/>
        <xdr:cNvSpPr/>
      </xdr:nvSpPr>
      <xdr:spPr>
        <a:xfrm>
          <a:off x="1432155" y="7169176"/>
          <a:ext cx="3562738" cy="1240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latin typeface="游ゴシック" panose="020B0400000000000000" pitchFamily="50" charset="-128"/>
              <a:ea typeface="游ゴシック" panose="020B0400000000000000" pitchFamily="50" charset="-128"/>
            </a:rPr>
            <a:t>④</a:t>
          </a:r>
        </a:p>
      </xdr:txBody>
    </xdr:sp>
    <xdr:clientData/>
  </xdr:twoCellAnchor>
  <xdr:twoCellAnchor>
    <xdr:from>
      <xdr:col>21</xdr:col>
      <xdr:colOff>38100</xdr:colOff>
      <xdr:row>28</xdr:row>
      <xdr:rowOff>28575</xdr:rowOff>
    </xdr:from>
    <xdr:to>
      <xdr:col>29</xdr:col>
      <xdr:colOff>217795</xdr:colOff>
      <xdr:row>28</xdr:row>
      <xdr:rowOff>168700</xdr:rowOff>
    </xdr:to>
    <xdr:sp macro="" textlink="">
      <xdr:nvSpPr>
        <xdr:cNvPr id="54" name="正方形/長方形 53"/>
        <xdr:cNvSpPr/>
      </xdr:nvSpPr>
      <xdr:spPr>
        <a:xfrm>
          <a:off x="5038725" y="6705600"/>
          <a:ext cx="2084695" cy="1401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latin typeface="游ゴシック" panose="020B0400000000000000" pitchFamily="50" charset="-128"/>
              <a:ea typeface="游ゴシック" panose="020B0400000000000000" pitchFamily="50" charset="-128"/>
            </a:rPr>
            <a:t>⑤</a:t>
          </a:r>
        </a:p>
      </xdr:txBody>
    </xdr:sp>
    <xdr:clientData/>
  </xdr:twoCellAnchor>
  <xdr:twoCellAnchor>
    <xdr:from>
      <xdr:col>7</xdr:col>
      <xdr:colOff>118242</xdr:colOff>
      <xdr:row>53</xdr:row>
      <xdr:rowOff>24195</xdr:rowOff>
    </xdr:from>
    <xdr:to>
      <xdr:col>15</xdr:col>
      <xdr:colOff>5953</xdr:colOff>
      <xdr:row>53</xdr:row>
      <xdr:rowOff>192065</xdr:rowOff>
    </xdr:to>
    <xdr:sp macro="" textlink="">
      <xdr:nvSpPr>
        <xdr:cNvPr id="19" name="正方形/長方形 18"/>
        <xdr:cNvSpPr/>
      </xdr:nvSpPr>
      <xdr:spPr>
        <a:xfrm>
          <a:off x="1785117" y="12656726"/>
          <a:ext cx="1792711" cy="16787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latin typeface="游ゴシック" panose="020B0400000000000000" pitchFamily="50" charset="-128"/>
              <a:ea typeface="游ゴシック" panose="020B0400000000000000" pitchFamily="50" charset="-128"/>
            </a:rPr>
            <a:t>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44</xdr:col>
      <xdr:colOff>0</xdr:colOff>
      <xdr:row>3</xdr:row>
      <xdr:rowOff>0</xdr:rowOff>
    </xdr:to>
    <xdr:sp macro="" textlink="">
      <xdr:nvSpPr>
        <xdr:cNvPr id="3" name="Rectangle 3"/>
        <xdr:cNvSpPr>
          <a:spLocks noChangeArrowheads="1"/>
        </xdr:cNvSpPr>
      </xdr:nvSpPr>
      <xdr:spPr bwMode="auto">
        <a:xfrm>
          <a:off x="238125" y="228600"/>
          <a:ext cx="10477499" cy="457200"/>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en-US" altLang="ja-JP" sz="1400">
              <a:solidFill>
                <a:schemeClr val="tx1">
                  <a:lumMod val="75000"/>
                  <a:lumOff val="25000"/>
                </a:schemeClr>
              </a:solidFill>
              <a:latin typeface="Meiryo UI" panose="020B0604030504040204" pitchFamily="50" charset="-128"/>
              <a:ea typeface="Meiryo UI" panose="020B0604030504040204" pitchFamily="50" charset="-128"/>
            </a:rPr>
            <a:t>Ⅱ</a:t>
          </a:r>
          <a:r>
            <a:rPr lang="ja-JP" altLang="en-US" sz="1400">
              <a:solidFill>
                <a:schemeClr val="tx1">
                  <a:lumMod val="75000"/>
                  <a:lumOff val="25000"/>
                </a:schemeClr>
              </a:solidFill>
              <a:latin typeface="Meiryo UI" panose="020B0604030504040204" pitchFamily="50" charset="-128"/>
              <a:ea typeface="Meiryo UI" panose="020B0604030504040204" pitchFamily="50" charset="-128"/>
            </a:rPr>
            <a:t>．試算諸元入力</a:t>
          </a:r>
          <a:endParaRPr lang="en-US" altLang="ja-JP" sz="140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34</xdr:col>
      <xdr:colOff>0</xdr:colOff>
      <xdr:row>3</xdr:row>
      <xdr:rowOff>189035</xdr:rowOff>
    </xdr:from>
    <xdr:to>
      <xdr:col>42</xdr:col>
      <xdr:colOff>4742</xdr:colOff>
      <xdr:row>7</xdr:row>
      <xdr:rowOff>0</xdr:rowOff>
    </xdr:to>
    <xdr:sp macro="" textlink="">
      <xdr:nvSpPr>
        <xdr:cNvPr id="8" name="正方形/長方形 7">
          <a:hlinkClick xmlns:r="http://schemas.openxmlformats.org/officeDocument/2006/relationships" r:id="rId1"/>
        </xdr:cNvPr>
        <xdr:cNvSpPr/>
      </xdr:nvSpPr>
      <xdr:spPr>
        <a:xfrm>
          <a:off x="8096250" y="874835"/>
          <a:ext cx="1909742" cy="725365"/>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次ページ</a:t>
          </a:r>
        </a:p>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a:t>
          </a:r>
          <a:r>
            <a:rPr kumimoji="1" lang="en-US" altLang="ja-JP" sz="1100">
              <a:solidFill>
                <a:schemeClr val="lt1"/>
              </a:solidFill>
              <a:effectLst/>
              <a:latin typeface="游ゴシック" panose="020B0400000000000000" pitchFamily="50" charset="-128"/>
              <a:ea typeface="游ゴシック" panose="020B0400000000000000" pitchFamily="50" charset="-128"/>
              <a:cs typeface="+mn-cs"/>
            </a:rPr>
            <a:t>Ⅲ</a:t>
          </a:r>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．影響額試算結果」</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41</xdr:col>
      <xdr:colOff>0</xdr:colOff>
      <xdr:row>3</xdr:row>
      <xdr:rowOff>0</xdr:rowOff>
    </xdr:to>
    <xdr:sp macro="" textlink="">
      <xdr:nvSpPr>
        <xdr:cNvPr id="2" name="Rectangle 3"/>
        <xdr:cNvSpPr>
          <a:spLocks noChangeArrowheads="1"/>
        </xdr:cNvSpPr>
      </xdr:nvSpPr>
      <xdr:spPr bwMode="auto">
        <a:xfrm>
          <a:off x="238125" y="228600"/>
          <a:ext cx="9525000" cy="457200"/>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rPr>
            <a:t>Ⅲ</a:t>
          </a: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．影響額試算結果</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tepco.co.jp/pg/consignment/lr/index.html" TargetMode="External"/><Relationship Id="rId1" Type="http://schemas.openxmlformats.org/officeDocument/2006/relationships/hyperlink" Target="https://www.tepco.co.jp/pg/consignment/liberalization/kyoukyusya/island/adjust.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6"/>
  <sheetViews>
    <sheetView showGridLines="0" tabSelected="1" zoomScale="85" zoomScaleNormal="85" zoomScaleSheetLayoutView="100" workbookViewId="0"/>
  </sheetViews>
  <sheetFormatPr defaultColWidth="0" defaultRowHeight="18.75" customHeight="1" zeroHeight="1" x14ac:dyDescent="0.15"/>
  <cols>
    <col min="1" max="49" width="3.125" style="12" customWidth="1"/>
    <col min="50" max="16384" width="3.125" style="12" hidden="1"/>
  </cols>
  <sheetData>
    <row r="1" spans="1:42" ht="18.75"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O1" s="11"/>
      <c r="AP1" s="11"/>
    </row>
    <row r="2" spans="1:42" ht="18.7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O2" s="11"/>
      <c r="AP2" s="11"/>
    </row>
    <row r="3" spans="1:42" ht="18.75" customHeight="1" x14ac:dyDescent="0.15">
      <c r="A3" s="11"/>
      <c r="B3" s="11" t="s">
        <v>50</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ht="18.7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row>
    <row r="5" spans="1:42" ht="18.75" customHeight="1" x14ac:dyDescent="0.15">
      <c r="A5" s="11"/>
      <c r="B5" s="11"/>
      <c r="C5" s="11"/>
      <c r="D5" s="11"/>
      <c r="E5" s="11"/>
      <c r="F5" s="11"/>
      <c r="G5" s="11"/>
      <c r="H5" s="11"/>
      <c r="I5" s="11"/>
      <c r="J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row>
    <row r="6" spans="1:42" ht="18.75" customHeight="1" x14ac:dyDescent="0.15">
      <c r="A6" s="11"/>
      <c r="B6" s="11"/>
      <c r="C6" s="13" t="s">
        <v>54</v>
      </c>
      <c r="D6" s="13" t="s">
        <v>90</v>
      </c>
      <c r="E6" s="11"/>
      <c r="F6" s="11"/>
      <c r="G6" s="11"/>
      <c r="H6" s="11"/>
      <c r="I6" s="11"/>
      <c r="J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row>
    <row r="7" spans="1:42" ht="18.75" customHeight="1" x14ac:dyDescent="0.15">
      <c r="A7" s="11"/>
      <c r="B7" s="11"/>
      <c r="C7" s="13"/>
      <c r="D7" s="13"/>
      <c r="E7" s="11"/>
      <c r="F7" s="11"/>
      <c r="G7" s="11"/>
      <c r="H7" s="11"/>
      <c r="I7" s="11"/>
      <c r="J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row>
    <row r="8" spans="1:42" ht="18.75" customHeight="1" x14ac:dyDescent="0.15">
      <c r="A8" s="11"/>
      <c r="B8" s="11"/>
      <c r="C8" s="13" t="s">
        <v>55</v>
      </c>
      <c r="D8" s="13" t="s">
        <v>56</v>
      </c>
      <c r="E8" s="11"/>
      <c r="F8" s="11"/>
      <c r="G8" s="11"/>
      <c r="H8" s="11"/>
      <c r="I8" s="11"/>
      <c r="J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row>
    <row r="9" spans="1:42" ht="18.75" customHeight="1" x14ac:dyDescent="0.15">
      <c r="A9" s="11"/>
      <c r="B9" s="11"/>
      <c r="C9" s="11"/>
      <c r="D9" s="11" t="s">
        <v>50</v>
      </c>
      <c r="E9" s="11"/>
      <c r="F9" s="11"/>
      <c r="G9" s="11"/>
      <c r="H9" s="11"/>
      <c r="I9" s="11"/>
      <c r="J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row>
    <row r="10" spans="1:42" ht="18.75" customHeight="1" x14ac:dyDescent="0.15">
      <c r="A10" s="11"/>
      <c r="D10" s="11" t="s">
        <v>64</v>
      </c>
      <c r="E10" s="11"/>
      <c r="F10" s="11"/>
      <c r="G10" s="11"/>
      <c r="H10" s="11"/>
      <c r="I10" s="11"/>
      <c r="J10" s="11"/>
      <c r="K10" s="11"/>
      <c r="L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row>
    <row r="11" spans="1:42" ht="18.75" customHeight="1" x14ac:dyDescent="0.15">
      <c r="A11" s="11"/>
      <c r="D11" s="11"/>
      <c r="F11" s="11" t="s">
        <v>52</v>
      </c>
      <c r="G11" s="11"/>
      <c r="H11" s="11"/>
      <c r="I11" s="11"/>
      <c r="J11" s="11"/>
      <c r="K11" s="11"/>
      <c r="L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2" ht="18.75" customHeight="1" x14ac:dyDescent="0.15">
      <c r="A12" s="11"/>
      <c r="F12" s="11" t="s">
        <v>51</v>
      </c>
      <c r="G12" s="11"/>
      <c r="H12" s="11"/>
      <c r="I12" s="11"/>
      <c r="J12" s="11"/>
      <c r="K12" s="11"/>
      <c r="L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row>
    <row r="13" spans="1:42" ht="18.75" customHeight="1" x14ac:dyDescent="0.15">
      <c r="A13" s="11"/>
      <c r="B13" s="11"/>
      <c r="C13" s="11"/>
      <c r="D13" s="11"/>
      <c r="F13" s="11"/>
      <c r="G13" s="11"/>
      <c r="H13" s="11"/>
      <c r="I13" s="11"/>
      <c r="J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row>
    <row r="14" spans="1:42" ht="18.75" customHeight="1" x14ac:dyDescent="0.15">
      <c r="A14" s="11"/>
      <c r="D14" s="11" t="s">
        <v>63</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row>
    <row r="15" spans="1:42" ht="18.75" customHeight="1" x14ac:dyDescent="0.15">
      <c r="A15" s="11"/>
      <c r="D15" s="11"/>
      <c r="F15" s="11" t="s">
        <v>53</v>
      </c>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row>
    <row r="16" spans="1:42" ht="18.75" customHeight="1" x14ac:dyDescent="0.15">
      <c r="A16" s="11"/>
      <c r="D16" s="11"/>
      <c r="F16" s="11" t="s">
        <v>65</v>
      </c>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row>
    <row r="17" spans="1:42" ht="18.75" customHeight="1" x14ac:dyDescent="0.15">
      <c r="A17" s="11"/>
      <c r="B17" s="11"/>
      <c r="C17" s="11"/>
      <c r="D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row>
    <row r="18" spans="1:42" ht="18.75" customHeight="1" x14ac:dyDescent="0.15">
      <c r="A18" s="11"/>
      <c r="D18" s="11" t="s">
        <v>59</v>
      </c>
      <c r="F18" s="11"/>
      <c r="AG18" s="11"/>
      <c r="AH18" s="11"/>
      <c r="AI18" s="11"/>
      <c r="AJ18" s="11"/>
      <c r="AK18" s="11"/>
      <c r="AL18" s="11"/>
      <c r="AM18" s="11"/>
      <c r="AN18" s="11"/>
      <c r="AO18" s="11"/>
      <c r="AP18" s="11"/>
    </row>
    <row r="19" spans="1:42" ht="18.75" customHeight="1" x14ac:dyDescent="0.15">
      <c r="A19" s="11"/>
      <c r="D19" s="11"/>
      <c r="F19" s="11" t="s">
        <v>94</v>
      </c>
      <c r="AG19" s="11"/>
      <c r="AH19" s="11"/>
      <c r="AI19" s="11"/>
      <c r="AJ19" s="11"/>
      <c r="AK19" s="11"/>
      <c r="AL19" s="11"/>
      <c r="AM19" s="11"/>
      <c r="AN19" s="11"/>
      <c r="AO19" s="11"/>
      <c r="AP19" s="11"/>
    </row>
    <row r="20" spans="1:42" ht="18.75" customHeight="1" x14ac:dyDescent="0.15">
      <c r="A20" s="11"/>
      <c r="B20" s="11"/>
      <c r="C20" s="11"/>
      <c r="D20" s="11"/>
      <c r="AG20" s="11"/>
      <c r="AH20" s="11"/>
      <c r="AI20" s="11"/>
      <c r="AJ20" s="11"/>
      <c r="AK20" s="11"/>
      <c r="AL20" s="11"/>
      <c r="AM20" s="11"/>
      <c r="AN20" s="11"/>
      <c r="AO20" s="11"/>
      <c r="AP20" s="11"/>
    </row>
    <row r="21" spans="1:42" ht="18.75" customHeight="1" x14ac:dyDescent="0.15">
      <c r="A21" s="11"/>
      <c r="B21" s="11"/>
      <c r="C21" s="11"/>
      <c r="D21" s="11"/>
      <c r="M21" s="14"/>
      <c r="W21" s="14"/>
      <c r="AG21" s="11"/>
      <c r="AH21" s="11"/>
      <c r="AI21" s="11"/>
      <c r="AJ21" s="11"/>
      <c r="AK21" s="11"/>
      <c r="AL21" s="11"/>
      <c r="AM21" s="11"/>
      <c r="AN21" s="11"/>
      <c r="AO21" s="11"/>
      <c r="AP21" s="11"/>
    </row>
    <row r="22" spans="1:42" ht="18.75" customHeight="1" x14ac:dyDescent="0.15">
      <c r="A22" s="11"/>
      <c r="B22" s="11"/>
      <c r="C22" s="11"/>
      <c r="D22" s="11"/>
      <c r="AG22" s="11"/>
      <c r="AH22" s="11"/>
      <c r="AI22" s="11"/>
      <c r="AJ22" s="11"/>
      <c r="AK22" s="11"/>
      <c r="AL22" s="11"/>
      <c r="AM22" s="11"/>
      <c r="AN22" s="11"/>
      <c r="AO22" s="11"/>
      <c r="AP22" s="11"/>
    </row>
    <row r="23" spans="1:42" ht="18.75" customHeight="1" x14ac:dyDescent="0.15">
      <c r="A23" s="11"/>
      <c r="B23" s="11"/>
      <c r="C23" s="11"/>
      <c r="D23" s="11"/>
      <c r="X23" s="15"/>
      <c r="AG23" s="11"/>
      <c r="AH23" s="11"/>
      <c r="AI23" s="11"/>
      <c r="AJ23" s="11"/>
      <c r="AK23" s="11"/>
      <c r="AL23" s="11"/>
      <c r="AM23" s="11"/>
      <c r="AN23" s="11"/>
      <c r="AO23" s="11"/>
      <c r="AP23" s="11"/>
    </row>
    <row r="24" spans="1:42" ht="18.75" customHeight="1" x14ac:dyDescent="0.15">
      <c r="A24" s="11"/>
      <c r="B24" s="11"/>
      <c r="C24" s="11"/>
      <c r="D24" s="11"/>
      <c r="X24" s="15"/>
      <c r="AG24" s="11"/>
      <c r="AH24" s="11"/>
      <c r="AI24" s="11"/>
      <c r="AJ24" s="11"/>
      <c r="AK24" s="11"/>
      <c r="AL24" s="11"/>
      <c r="AM24" s="11"/>
      <c r="AN24" s="11"/>
      <c r="AO24" s="11"/>
      <c r="AP24" s="11"/>
    </row>
    <row r="25" spans="1:42" ht="18.75" customHeight="1" x14ac:dyDescent="0.15"/>
    <row r="26" spans="1:42" ht="18.75" customHeight="1" x14ac:dyDescent="0.15"/>
  </sheetData>
  <sheetProtection password="EA7F" sheet="1" objects="1" scenarios="1"/>
  <phoneticPr fontId="3"/>
  <pageMargins left="0.7" right="0.7" top="0.75" bottom="0.75" header="0.3" footer="0.3"/>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3"/>
  <sheetViews>
    <sheetView showGridLines="0" zoomScaleNormal="100" zoomScaleSheetLayoutView="145" workbookViewId="0"/>
  </sheetViews>
  <sheetFormatPr defaultColWidth="0" defaultRowHeight="18.600000000000001" customHeight="1" zeroHeight="1" x14ac:dyDescent="0.15"/>
  <cols>
    <col min="1" max="49" width="3.125" customWidth="1"/>
    <col min="50" max="16384" width="3.125" hidden="1"/>
  </cols>
  <sheetData>
    <row r="1" spans="1:40" ht="18.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8.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8.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8.7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8.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8.75" customHeight="1" x14ac:dyDescent="0.15">
      <c r="A6" s="2"/>
      <c r="B6" s="2"/>
      <c r="C6" s="11" t="s">
        <v>57</v>
      </c>
      <c r="D6" s="11" t="s">
        <v>58</v>
      </c>
      <c r="F6" s="11"/>
      <c r="G6" s="11"/>
      <c r="H6" s="11"/>
      <c r="I6" s="11"/>
      <c r="J6" s="11"/>
      <c r="K6" s="11"/>
      <c r="L6" s="11"/>
      <c r="M6" s="11"/>
      <c r="N6" s="11"/>
      <c r="O6" s="11"/>
      <c r="P6" s="11"/>
      <c r="Q6" s="11"/>
      <c r="R6" s="11"/>
      <c r="S6" s="11"/>
      <c r="T6" s="11"/>
      <c r="U6" s="11"/>
      <c r="V6" s="11"/>
      <c r="W6" s="11"/>
      <c r="X6" s="11"/>
      <c r="Y6" s="11"/>
      <c r="Z6" s="11"/>
      <c r="AA6" s="2"/>
      <c r="AB6" s="2"/>
      <c r="AC6" s="2"/>
      <c r="AD6" s="2"/>
      <c r="AE6" s="2"/>
      <c r="AF6" s="2"/>
      <c r="AG6" s="2"/>
      <c r="AH6" s="2"/>
      <c r="AI6" s="2"/>
      <c r="AJ6" s="2"/>
      <c r="AK6" s="2"/>
      <c r="AL6" s="2"/>
      <c r="AM6" s="2"/>
      <c r="AN6" s="2"/>
    </row>
    <row r="7" spans="1:40" ht="18.75" customHeight="1" x14ac:dyDescent="0.15">
      <c r="A7" s="2"/>
      <c r="B7" s="2"/>
      <c r="C7" s="2"/>
      <c r="D7" s="11" t="s">
        <v>84</v>
      </c>
      <c r="F7" s="11"/>
      <c r="G7" s="11"/>
      <c r="H7" s="11"/>
      <c r="I7" s="11"/>
      <c r="J7" s="11"/>
      <c r="K7" s="11"/>
      <c r="L7" s="11"/>
      <c r="M7" s="11"/>
      <c r="N7" s="11"/>
      <c r="O7" s="11"/>
      <c r="P7" s="11"/>
      <c r="Q7" s="11"/>
      <c r="R7" s="11"/>
      <c r="S7" s="11"/>
      <c r="T7" s="11"/>
      <c r="U7" s="11"/>
      <c r="V7" s="11"/>
      <c r="W7" s="11"/>
      <c r="X7" s="11"/>
      <c r="Y7" s="11"/>
      <c r="Z7" s="11"/>
      <c r="AA7" s="2"/>
      <c r="AB7" s="2"/>
      <c r="AC7" s="2"/>
      <c r="AD7" s="2"/>
      <c r="AE7" s="2"/>
      <c r="AF7" s="2"/>
      <c r="AG7" s="2"/>
      <c r="AH7" s="2"/>
      <c r="AI7" s="2"/>
      <c r="AJ7" s="2"/>
      <c r="AK7" s="2"/>
      <c r="AL7" s="2"/>
      <c r="AM7" s="2"/>
      <c r="AN7" s="2"/>
    </row>
    <row r="8" spans="1:40" ht="18.75" customHeight="1" x14ac:dyDescent="0.15">
      <c r="A8" s="2"/>
      <c r="B8" s="2"/>
      <c r="C8" s="2"/>
      <c r="D8" s="11"/>
      <c r="E8" s="11"/>
      <c r="F8" s="11"/>
      <c r="G8" s="11"/>
      <c r="H8" s="11"/>
      <c r="I8" s="11"/>
      <c r="J8" s="11"/>
      <c r="K8" s="11"/>
      <c r="L8" s="11"/>
      <c r="M8" s="11"/>
      <c r="N8" s="11"/>
      <c r="O8" s="11"/>
      <c r="P8" s="11"/>
      <c r="Q8" s="11"/>
      <c r="R8" s="11"/>
      <c r="S8" s="11"/>
      <c r="T8" s="11"/>
      <c r="U8" s="11"/>
      <c r="V8" s="11"/>
      <c r="W8" s="11"/>
      <c r="X8" s="11"/>
      <c r="Y8" s="11"/>
      <c r="Z8" s="11"/>
      <c r="AA8" s="2"/>
      <c r="AB8" s="2"/>
      <c r="AC8" s="2"/>
      <c r="AD8" s="2"/>
      <c r="AE8" s="2"/>
      <c r="AF8" s="2"/>
      <c r="AG8" s="2"/>
      <c r="AH8" s="2"/>
      <c r="AI8" s="2"/>
      <c r="AJ8" s="2"/>
      <c r="AK8" s="2"/>
      <c r="AL8" s="2"/>
      <c r="AM8" s="2"/>
      <c r="AN8" s="2"/>
    </row>
    <row r="9" spans="1:40" ht="18.75" customHeight="1" x14ac:dyDescent="0.15">
      <c r="A9" s="2"/>
      <c r="B9" s="2"/>
      <c r="C9" s="2"/>
      <c r="D9" s="11"/>
      <c r="E9" s="11"/>
      <c r="F9" s="11" t="s">
        <v>60</v>
      </c>
      <c r="G9" s="11"/>
      <c r="H9" s="11"/>
      <c r="I9" s="11"/>
      <c r="J9" s="11"/>
      <c r="K9" s="11"/>
      <c r="L9" s="11"/>
      <c r="M9" s="16"/>
      <c r="N9" s="11"/>
      <c r="O9" s="11"/>
      <c r="P9" s="11"/>
      <c r="Q9" s="11"/>
      <c r="R9" s="11"/>
      <c r="S9" s="11"/>
      <c r="T9" s="11"/>
      <c r="U9" s="11"/>
      <c r="V9" s="11"/>
      <c r="W9" s="11"/>
      <c r="X9" s="11"/>
      <c r="Y9" s="11"/>
      <c r="Z9" s="11"/>
      <c r="AA9" s="2"/>
      <c r="AB9" s="2"/>
      <c r="AC9" s="2"/>
      <c r="AD9" s="2"/>
      <c r="AE9" s="2"/>
      <c r="AF9" s="2"/>
      <c r="AG9" s="2"/>
      <c r="AH9" s="2"/>
      <c r="AI9" s="2"/>
      <c r="AJ9" s="2"/>
      <c r="AK9" s="2"/>
      <c r="AL9" s="2"/>
      <c r="AM9" s="2"/>
      <c r="AN9" s="2"/>
    </row>
    <row r="10" spans="1:40" ht="18.75" customHeight="1" x14ac:dyDescent="0.15">
      <c r="A10" s="2"/>
      <c r="B10" s="2"/>
      <c r="C10" s="2"/>
      <c r="D10" s="11" t="s">
        <v>61</v>
      </c>
      <c r="F10" s="11"/>
      <c r="G10" s="11"/>
      <c r="H10" s="11"/>
      <c r="I10" s="11"/>
      <c r="J10" s="11"/>
      <c r="K10" s="11"/>
      <c r="L10" s="16"/>
      <c r="M10" s="11"/>
      <c r="N10" s="11"/>
      <c r="O10" s="11"/>
      <c r="P10" s="11"/>
      <c r="Q10" s="11"/>
      <c r="R10" s="11"/>
      <c r="S10" s="11"/>
      <c r="T10" s="11"/>
      <c r="U10" s="11"/>
      <c r="V10" s="11"/>
      <c r="W10" s="11"/>
      <c r="X10" s="16"/>
      <c r="Y10" s="11"/>
      <c r="Z10" s="11"/>
      <c r="AA10" s="2"/>
      <c r="AB10" s="2"/>
      <c r="AC10" s="2"/>
      <c r="AD10" s="2"/>
      <c r="AE10" s="2"/>
      <c r="AF10" s="2"/>
      <c r="AG10" s="2"/>
      <c r="AH10" s="2"/>
      <c r="AI10" s="2"/>
      <c r="AJ10" s="2"/>
      <c r="AK10" s="2"/>
      <c r="AL10" s="2"/>
      <c r="AM10" s="2"/>
      <c r="AN10" s="2"/>
    </row>
    <row r="11" spans="1:40" ht="18.75" customHeight="1" x14ac:dyDescent="0.15">
      <c r="A11" s="2"/>
      <c r="B11" s="2"/>
      <c r="C11" s="2"/>
      <c r="D11" s="11"/>
      <c r="E11" s="11" t="s">
        <v>102</v>
      </c>
      <c r="H11" s="11"/>
      <c r="I11" s="11"/>
      <c r="J11" s="11"/>
      <c r="K11" s="11"/>
      <c r="L11" s="16"/>
      <c r="M11" s="11"/>
      <c r="N11" s="11"/>
      <c r="O11" s="11"/>
      <c r="P11" s="11"/>
      <c r="Q11" s="11"/>
      <c r="R11" s="11"/>
      <c r="S11" s="11"/>
      <c r="T11" s="11"/>
      <c r="U11" s="11"/>
      <c r="V11" s="11"/>
      <c r="W11" s="11"/>
      <c r="X11" s="16"/>
      <c r="Y11" s="11"/>
      <c r="Z11" s="11"/>
      <c r="AA11" s="2"/>
      <c r="AB11" s="2"/>
      <c r="AC11" s="2"/>
      <c r="AD11" s="2"/>
      <c r="AE11" s="2"/>
      <c r="AF11" s="2"/>
      <c r="AG11" s="2"/>
      <c r="AH11" s="2"/>
      <c r="AI11" s="2"/>
      <c r="AJ11" s="2"/>
      <c r="AK11" s="2"/>
      <c r="AL11" s="2"/>
      <c r="AM11" s="2"/>
      <c r="AN11" s="2"/>
    </row>
    <row r="12" spans="1:40" ht="18.75" customHeight="1" x14ac:dyDescent="0.15">
      <c r="A12" s="2"/>
      <c r="B12" s="2"/>
      <c r="C12" s="2"/>
      <c r="D12" s="11"/>
      <c r="E12" s="11"/>
      <c r="F12" s="17" t="s">
        <v>104</v>
      </c>
      <c r="G12" s="11"/>
      <c r="I12" s="11"/>
      <c r="J12" s="11"/>
      <c r="K12" s="11"/>
      <c r="L12" s="16"/>
      <c r="M12" s="11"/>
      <c r="N12" s="11"/>
      <c r="O12" s="11"/>
      <c r="P12" s="11"/>
      <c r="Q12" s="11"/>
      <c r="R12" s="11"/>
      <c r="S12" s="11"/>
      <c r="T12" s="11"/>
      <c r="U12" s="11"/>
      <c r="V12" s="11"/>
      <c r="W12" s="11"/>
      <c r="X12" s="16"/>
      <c r="Y12" s="11"/>
      <c r="Z12" s="11"/>
      <c r="AA12" s="2"/>
      <c r="AB12" s="2"/>
      <c r="AC12" s="2"/>
      <c r="AD12" s="2"/>
      <c r="AE12" s="2"/>
      <c r="AF12" s="2"/>
      <c r="AG12" s="2"/>
      <c r="AH12" s="2"/>
      <c r="AI12" s="2"/>
      <c r="AJ12" s="2"/>
      <c r="AK12" s="2"/>
      <c r="AL12" s="2"/>
      <c r="AM12" s="2"/>
      <c r="AN12" s="2"/>
    </row>
    <row r="13" spans="1:40" ht="18.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18.75" customHeight="1" x14ac:dyDescent="0.15">
      <c r="A14" s="2"/>
      <c r="B14" s="2"/>
      <c r="C14" s="2"/>
      <c r="D14" s="2"/>
      <c r="E14" s="2"/>
      <c r="F14" s="2"/>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2"/>
      <c r="AJ14" s="2"/>
      <c r="AK14" s="2"/>
      <c r="AL14" s="2"/>
      <c r="AM14" s="2"/>
      <c r="AN14" s="2"/>
    </row>
    <row r="15" spans="1:40" ht="18.75" customHeight="1" x14ac:dyDescent="0.15">
      <c r="A15" s="2"/>
      <c r="B15" s="2"/>
      <c r="C15" s="2"/>
      <c r="D15" s="2"/>
      <c r="E15" s="2"/>
      <c r="F15" s="2"/>
      <c r="G15" s="63"/>
      <c r="H15" s="64"/>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2"/>
      <c r="AJ15" s="2"/>
      <c r="AK15" s="2"/>
      <c r="AL15" s="2"/>
      <c r="AM15" s="2"/>
      <c r="AN15" s="2"/>
    </row>
    <row r="16" spans="1:40" ht="18.75" customHeight="1" x14ac:dyDescent="0.15">
      <c r="A16" s="2"/>
      <c r="B16" s="2"/>
      <c r="C16" s="2"/>
      <c r="D16" s="2"/>
      <c r="E16" s="2"/>
      <c r="F16" s="2"/>
      <c r="G16" s="63"/>
      <c r="H16" s="64"/>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2"/>
      <c r="AJ16" s="2"/>
      <c r="AK16" s="2"/>
      <c r="AL16" s="2"/>
      <c r="AM16" s="2"/>
      <c r="AN16" s="2"/>
    </row>
    <row r="17" spans="1:40" ht="18.75" customHeight="1" x14ac:dyDescent="0.15">
      <c r="A17" s="2"/>
      <c r="B17" s="2"/>
      <c r="C17" s="2"/>
      <c r="D17" s="2"/>
      <c r="E17" s="2"/>
      <c r="F17" s="2"/>
      <c r="G17" s="63"/>
      <c r="H17" s="64"/>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2"/>
      <c r="AJ17" s="2"/>
      <c r="AK17" s="2"/>
      <c r="AL17" s="2"/>
      <c r="AM17" s="2"/>
      <c r="AN17" s="2"/>
    </row>
    <row r="18" spans="1:40" ht="18.75" customHeight="1" x14ac:dyDescent="0.15">
      <c r="A18" s="2"/>
      <c r="B18" s="2"/>
      <c r="C18" s="2"/>
      <c r="D18" s="2"/>
      <c r="E18" s="2"/>
      <c r="F18" s="2"/>
      <c r="G18" s="63"/>
      <c r="H18" s="63"/>
      <c r="I18" s="63"/>
      <c r="J18" s="63"/>
      <c r="K18" s="63"/>
      <c r="L18" s="63"/>
      <c r="M18" s="63"/>
      <c r="N18" s="63"/>
      <c r="O18" s="65"/>
      <c r="P18" s="63"/>
      <c r="Q18" s="63"/>
      <c r="R18" s="63"/>
      <c r="S18" s="63"/>
      <c r="T18" s="63"/>
      <c r="U18" s="63"/>
      <c r="V18" s="63"/>
      <c r="W18" s="63"/>
      <c r="X18" s="63"/>
      <c r="Y18" s="65"/>
      <c r="Z18" s="63"/>
      <c r="AA18" s="63"/>
      <c r="AB18" s="63"/>
      <c r="AC18" s="63"/>
      <c r="AD18" s="63"/>
      <c r="AE18" s="63"/>
      <c r="AF18" s="63"/>
      <c r="AG18" s="63"/>
      <c r="AH18" s="63"/>
      <c r="AI18" s="2"/>
      <c r="AJ18" s="2"/>
      <c r="AK18" s="2"/>
      <c r="AL18" s="2"/>
      <c r="AM18" s="2"/>
      <c r="AN18" s="2"/>
    </row>
    <row r="19" spans="1:40" ht="18.75" customHeight="1" x14ac:dyDescent="0.15">
      <c r="A19" s="2"/>
      <c r="B19" s="2"/>
      <c r="C19" s="2"/>
      <c r="D19" s="2"/>
      <c r="E19" s="2"/>
      <c r="F19" s="2"/>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2"/>
      <c r="AJ19" s="2"/>
      <c r="AK19" s="2"/>
      <c r="AL19" s="2"/>
      <c r="AM19" s="2"/>
      <c r="AN19" s="2"/>
    </row>
    <row r="20" spans="1:40" ht="18.75" customHeight="1" x14ac:dyDescent="0.15">
      <c r="A20" s="2"/>
      <c r="B20" s="2"/>
      <c r="C20" s="2"/>
      <c r="D20" s="2"/>
      <c r="E20" s="2"/>
      <c r="F20" s="2"/>
      <c r="G20" s="63"/>
      <c r="H20" s="63"/>
      <c r="I20" s="63"/>
      <c r="J20" s="63"/>
      <c r="K20" s="63"/>
      <c r="L20" s="63"/>
      <c r="M20" s="63"/>
      <c r="N20" s="63"/>
      <c r="O20" s="63"/>
      <c r="P20" s="63"/>
      <c r="Q20" s="63"/>
      <c r="R20" s="63"/>
      <c r="S20" s="63"/>
      <c r="T20" s="63"/>
      <c r="U20" s="63"/>
      <c r="V20" s="63"/>
      <c r="W20" s="63"/>
      <c r="X20" s="63"/>
      <c r="Y20" s="63"/>
      <c r="Z20" s="66"/>
      <c r="AA20" s="63"/>
      <c r="AB20" s="63"/>
      <c r="AC20" s="63"/>
      <c r="AD20" s="63"/>
      <c r="AE20" s="63"/>
      <c r="AF20" s="63"/>
      <c r="AG20" s="63"/>
      <c r="AH20" s="63"/>
      <c r="AI20" s="2"/>
      <c r="AJ20" s="2"/>
      <c r="AK20" s="2"/>
      <c r="AL20" s="2"/>
      <c r="AM20" s="2"/>
      <c r="AN20" s="2"/>
    </row>
    <row r="21" spans="1:40" ht="18.75" customHeight="1" x14ac:dyDescent="0.15">
      <c r="A21" s="2"/>
      <c r="B21" s="2"/>
      <c r="C21" s="2"/>
      <c r="D21" s="2"/>
      <c r="E21" s="2"/>
      <c r="F21" s="2"/>
      <c r="G21" s="63"/>
      <c r="H21" s="63"/>
      <c r="I21" s="63"/>
      <c r="J21" s="63"/>
      <c r="K21" s="63"/>
      <c r="L21" s="63"/>
      <c r="M21" s="63"/>
      <c r="N21" s="63"/>
      <c r="O21" s="63"/>
      <c r="P21" s="63"/>
      <c r="Q21" s="63"/>
      <c r="R21" s="63"/>
      <c r="S21" s="63"/>
      <c r="T21" s="63"/>
      <c r="U21" s="63"/>
      <c r="V21" s="63"/>
      <c r="W21" s="63"/>
      <c r="X21" s="63"/>
      <c r="Y21" s="63"/>
      <c r="Z21" s="66"/>
      <c r="AA21" s="63"/>
      <c r="AB21" s="63"/>
      <c r="AC21" s="63"/>
      <c r="AD21" s="63"/>
      <c r="AE21" s="63"/>
      <c r="AF21" s="63"/>
      <c r="AG21" s="63"/>
      <c r="AH21" s="63"/>
      <c r="AI21" s="2"/>
      <c r="AJ21" s="2"/>
      <c r="AK21" s="2"/>
      <c r="AL21" s="2"/>
      <c r="AM21" s="2"/>
      <c r="AN21" s="2"/>
    </row>
    <row r="22" spans="1:40" ht="18.75" customHeight="1" x14ac:dyDescent="0.15">
      <c r="A22" s="2"/>
      <c r="B22" s="2"/>
      <c r="C22" s="2"/>
      <c r="D22" s="2"/>
      <c r="E22" s="2"/>
      <c r="F22" s="2"/>
      <c r="G22" s="63"/>
      <c r="H22" s="63"/>
      <c r="I22" s="63"/>
      <c r="J22" s="63"/>
      <c r="K22" s="63"/>
      <c r="L22" s="63"/>
      <c r="M22" s="63"/>
      <c r="N22" s="63"/>
      <c r="O22" s="63"/>
      <c r="P22" s="63"/>
      <c r="Q22" s="63"/>
      <c r="R22" s="63"/>
      <c r="S22" s="63"/>
      <c r="T22" s="63"/>
      <c r="U22" s="63"/>
      <c r="V22" s="63"/>
      <c r="W22" s="63"/>
      <c r="X22" s="63"/>
      <c r="Y22" s="63"/>
      <c r="Z22" s="66"/>
      <c r="AA22" s="63"/>
      <c r="AB22" s="63"/>
      <c r="AC22" s="63"/>
      <c r="AD22" s="63"/>
      <c r="AE22" s="63"/>
      <c r="AF22" s="63"/>
      <c r="AG22" s="63"/>
      <c r="AH22" s="63"/>
      <c r="AI22" s="2"/>
      <c r="AJ22" s="2"/>
      <c r="AK22" s="2"/>
      <c r="AL22" s="2"/>
      <c r="AM22" s="2"/>
      <c r="AN22" s="2"/>
    </row>
    <row r="23" spans="1:40" ht="19.5" customHeight="1" x14ac:dyDescent="0.15">
      <c r="A23" s="2"/>
      <c r="B23" s="2"/>
      <c r="C23" s="2"/>
      <c r="D23" s="2"/>
      <c r="E23" s="2"/>
      <c r="F23" s="2"/>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2"/>
      <c r="AJ23" s="2"/>
      <c r="AK23" s="2"/>
      <c r="AL23" s="2"/>
      <c r="AM23" s="2"/>
      <c r="AN23" s="2"/>
    </row>
    <row r="24" spans="1:40" ht="18.75" customHeight="1" x14ac:dyDescent="0.15">
      <c r="A24" s="2"/>
      <c r="B24" s="2"/>
      <c r="C24" s="2"/>
      <c r="D24" s="2"/>
      <c r="E24" s="2"/>
      <c r="F24" s="2"/>
      <c r="G24" s="63"/>
      <c r="H24" s="63"/>
      <c r="I24" s="63"/>
      <c r="J24" s="63"/>
      <c r="K24" s="63"/>
      <c r="L24" s="63"/>
      <c r="M24" s="63"/>
      <c r="N24" s="63"/>
      <c r="O24" s="63"/>
      <c r="P24" s="63"/>
      <c r="Q24" s="63"/>
      <c r="R24" s="63"/>
      <c r="S24" s="63"/>
      <c r="T24" s="63"/>
      <c r="U24" s="63"/>
      <c r="V24" s="63"/>
      <c r="W24" s="63"/>
      <c r="X24" s="63"/>
      <c r="Y24" s="63"/>
      <c r="Z24" s="63"/>
      <c r="AA24" s="67"/>
      <c r="AB24" s="63"/>
      <c r="AC24" s="63"/>
      <c r="AD24" s="63"/>
      <c r="AE24" s="63"/>
      <c r="AF24" s="63"/>
      <c r="AG24" s="63"/>
      <c r="AH24" s="63"/>
      <c r="AI24" s="2"/>
      <c r="AJ24" s="2"/>
      <c r="AK24" s="2"/>
      <c r="AL24" s="2"/>
      <c r="AM24" s="2"/>
      <c r="AN24" s="2"/>
    </row>
    <row r="25" spans="1:40" ht="18.75" customHeight="1" x14ac:dyDescent="0.15">
      <c r="A25" s="2"/>
      <c r="B25" s="2"/>
      <c r="C25" s="2"/>
      <c r="D25" s="2"/>
      <c r="E25" s="2"/>
      <c r="F25" s="2"/>
      <c r="G25" s="63"/>
      <c r="H25" s="68"/>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2"/>
      <c r="AJ25" s="2"/>
      <c r="AK25" s="2"/>
      <c r="AL25" s="2"/>
      <c r="AM25" s="2"/>
      <c r="AN25" s="2"/>
    </row>
    <row r="26" spans="1:40" ht="18.75" customHeight="1" x14ac:dyDescent="0.15">
      <c r="A26" s="2"/>
      <c r="B26" s="2"/>
      <c r="C26" s="2"/>
      <c r="D26" s="2"/>
      <c r="E26" s="2"/>
      <c r="F26" s="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2"/>
      <c r="AJ26" s="2"/>
      <c r="AK26" s="2"/>
      <c r="AL26" s="2"/>
      <c r="AM26" s="2"/>
      <c r="AN26" s="2"/>
    </row>
    <row r="27" spans="1:40" ht="18.75" customHeight="1" x14ac:dyDescent="0.15">
      <c r="A27" s="2"/>
      <c r="B27" s="2"/>
      <c r="C27" s="2"/>
      <c r="D27" s="2"/>
      <c r="E27" s="2"/>
      <c r="F27" s="2"/>
      <c r="G27" s="63"/>
      <c r="H27" s="63"/>
      <c r="I27" s="63"/>
      <c r="J27" s="63"/>
      <c r="K27" s="63"/>
      <c r="L27" s="63"/>
      <c r="M27" s="63"/>
      <c r="N27" s="63"/>
      <c r="O27" s="63"/>
      <c r="P27" s="63"/>
      <c r="Q27" s="63"/>
      <c r="R27" s="63"/>
      <c r="S27" s="63"/>
      <c r="T27" s="63"/>
      <c r="U27" s="63"/>
      <c r="V27" s="97"/>
      <c r="W27" s="97"/>
      <c r="X27" s="97"/>
      <c r="Y27" s="97"/>
      <c r="Z27" s="98"/>
      <c r="AA27" s="98"/>
      <c r="AB27" s="98"/>
      <c r="AC27" s="98"/>
      <c r="AD27" s="98"/>
      <c r="AE27" s="98"/>
      <c r="AF27" s="63"/>
      <c r="AG27" s="63"/>
      <c r="AH27" s="63"/>
      <c r="AI27" s="2"/>
      <c r="AJ27" s="2"/>
      <c r="AK27" s="2"/>
      <c r="AL27" s="2"/>
      <c r="AM27" s="2"/>
      <c r="AN27" s="2"/>
    </row>
    <row r="28" spans="1:40" ht="18.75" customHeight="1" x14ac:dyDescent="0.15">
      <c r="A28" s="2"/>
      <c r="B28" s="2"/>
      <c r="C28" s="2"/>
      <c r="D28" s="2"/>
      <c r="E28" s="2"/>
      <c r="F28" s="2"/>
      <c r="G28" s="63"/>
      <c r="H28" s="63"/>
      <c r="I28" s="63"/>
      <c r="J28" s="63"/>
      <c r="K28" s="69"/>
      <c r="L28" s="63"/>
      <c r="M28" s="63"/>
      <c r="N28" s="63"/>
      <c r="O28" s="63"/>
      <c r="P28" s="63"/>
      <c r="Q28" s="63"/>
      <c r="R28" s="63"/>
      <c r="S28" s="63"/>
      <c r="T28" s="63"/>
      <c r="U28" s="63"/>
      <c r="V28" s="97"/>
      <c r="W28" s="97"/>
      <c r="X28" s="97"/>
      <c r="Y28" s="97"/>
      <c r="Z28" s="98"/>
      <c r="AA28" s="98"/>
      <c r="AB28" s="98"/>
      <c r="AC28" s="98"/>
      <c r="AD28" s="98"/>
      <c r="AE28" s="98"/>
      <c r="AF28" s="63"/>
      <c r="AG28" s="63"/>
      <c r="AH28" s="63"/>
      <c r="AI28" s="2"/>
      <c r="AJ28" s="2"/>
      <c r="AK28" s="2"/>
      <c r="AL28" s="2"/>
      <c r="AM28" s="2"/>
      <c r="AN28" s="2"/>
    </row>
    <row r="29" spans="1:40" ht="18.75" customHeight="1" x14ac:dyDescent="0.15">
      <c r="A29" s="2"/>
      <c r="B29" s="2"/>
      <c r="C29" s="2"/>
      <c r="D29" s="2"/>
      <c r="E29" s="2"/>
      <c r="F29" s="2"/>
      <c r="G29" s="63"/>
      <c r="H29" s="63"/>
      <c r="I29" s="63"/>
      <c r="J29" s="63"/>
      <c r="K29" s="69"/>
      <c r="L29" s="63"/>
      <c r="M29" s="63"/>
      <c r="N29" s="63"/>
      <c r="O29" s="63"/>
      <c r="P29" s="63"/>
      <c r="Q29" s="63"/>
      <c r="R29" s="63"/>
      <c r="S29" s="63"/>
      <c r="T29" s="63"/>
      <c r="U29" s="63"/>
      <c r="V29" s="63"/>
      <c r="W29" s="63"/>
      <c r="X29" s="63"/>
      <c r="Y29" s="63"/>
      <c r="Z29" s="63"/>
      <c r="AA29" s="63"/>
      <c r="AB29" s="63"/>
      <c r="AC29" s="63"/>
      <c r="AD29" s="63"/>
      <c r="AE29" s="63"/>
      <c r="AF29" s="63"/>
      <c r="AG29" s="63"/>
      <c r="AH29" s="63"/>
      <c r="AI29" s="2"/>
      <c r="AJ29" s="2"/>
      <c r="AK29" s="2"/>
      <c r="AL29" s="2"/>
      <c r="AM29" s="2"/>
      <c r="AN29" s="2"/>
    </row>
    <row r="30" spans="1:40" ht="18.75" customHeight="1" x14ac:dyDescent="0.15">
      <c r="A30" s="2"/>
      <c r="B30" s="2"/>
      <c r="C30" s="2"/>
      <c r="D30" s="2"/>
      <c r="E30" s="2"/>
      <c r="F30" s="2"/>
      <c r="G30" s="63"/>
      <c r="H30" s="97"/>
      <c r="I30" s="97"/>
      <c r="J30" s="97"/>
      <c r="K30" s="99"/>
      <c r="L30" s="99"/>
      <c r="M30" s="99"/>
      <c r="N30" s="99"/>
      <c r="O30" s="99"/>
      <c r="P30" s="99"/>
      <c r="Q30" s="99"/>
      <c r="R30" s="99"/>
      <c r="S30" s="99"/>
      <c r="T30" s="99"/>
      <c r="U30" s="99"/>
      <c r="V30" s="99"/>
      <c r="W30" s="99"/>
      <c r="X30" s="99"/>
      <c r="Y30" s="99"/>
      <c r="Z30" s="99"/>
      <c r="AA30" s="99"/>
      <c r="AB30" s="99"/>
      <c r="AC30" s="99"/>
      <c r="AD30" s="99"/>
      <c r="AE30" s="99"/>
      <c r="AF30" s="63"/>
      <c r="AG30" s="63"/>
      <c r="AH30" s="63"/>
      <c r="AI30" s="2"/>
      <c r="AJ30" s="2"/>
      <c r="AK30" s="2"/>
      <c r="AL30" s="2"/>
      <c r="AM30" s="2"/>
      <c r="AN30" s="2"/>
    </row>
    <row r="31" spans="1:40" ht="18.75" customHeight="1" x14ac:dyDescent="0.15">
      <c r="A31" s="2"/>
      <c r="B31" s="2"/>
      <c r="C31" s="2"/>
      <c r="D31" s="2"/>
      <c r="E31" s="2"/>
      <c r="F31" s="2"/>
      <c r="G31" s="63"/>
      <c r="H31" s="97"/>
      <c r="I31" s="97"/>
      <c r="J31" s="97"/>
      <c r="K31" s="97"/>
      <c r="L31" s="97"/>
      <c r="M31" s="97"/>
      <c r="N31" s="97"/>
      <c r="O31" s="97"/>
      <c r="P31" s="97"/>
      <c r="Q31" s="97"/>
      <c r="R31" s="100"/>
      <c r="S31" s="100"/>
      <c r="T31" s="100"/>
      <c r="U31" s="100"/>
      <c r="V31" s="100"/>
      <c r="W31" s="100"/>
      <c r="X31" s="100"/>
      <c r="Y31" s="100"/>
      <c r="Z31" s="100"/>
      <c r="AA31" s="100"/>
      <c r="AB31" s="100"/>
      <c r="AC31" s="100"/>
      <c r="AD31" s="100"/>
      <c r="AE31" s="100"/>
      <c r="AF31" s="63"/>
      <c r="AG31" s="63"/>
      <c r="AH31" s="63"/>
      <c r="AI31" s="2"/>
      <c r="AJ31" s="2"/>
      <c r="AK31" s="2"/>
      <c r="AL31" s="2"/>
      <c r="AM31" s="2"/>
      <c r="AN31" s="2"/>
    </row>
    <row r="32" spans="1:40" ht="18.75" customHeight="1" x14ac:dyDescent="0.15">
      <c r="A32" s="2"/>
      <c r="B32" s="2"/>
      <c r="C32" s="2"/>
      <c r="D32" s="2"/>
      <c r="E32" s="2"/>
      <c r="F32" s="2"/>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2"/>
      <c r="AJ32" s="2"/>
      <c r="AK32" s="2"/>
      <c r="AL32" s="2"/>
      <c r="AM32" s="2"/>
      <c r="AN32" s="2"/>
    </row>
    <row r="33" spans="1:40" ht="18.75" customHeight="1" x14ac:dyDescent="0.15">
      <c r="A33" s="2"/>
      <c r="B33" s="2"/>
      <c r="C33" s="2"/>
      <c r="D33" s="2"/>
      <c r="E33" s="2" t="s">
        <v>60</v>
      </c>
      <c r="F33" s="8" t="s">
        <v>1</v>
      </c>
      <c r="G33" s="8"/>
      <c r="H33" s="8"/>
      <c r="I33" s="8"/>
      <c r="J33" s="8"/>
      <c r="K33" s="8"/>
      <c r="L33" s="8"/>
      <c r="M33" s="8"/>
      <c r="N33" s="8"/>
      <c r="O33" s="8"/>
      <c r="P33" s="8"/>
      <c r="Q33" s="8"/>
      <c r="R33" s="8"/>
      <c r="S33" s="8"/>
      <c r="T33" s="8"/>
      <c r="U33" s="2"/>
      <c r="V33" s="2"/>
      <c r="W33" s="2"/>
      <c r="X33" s="2"/>
      <c r="Y33" s="2"/>
      <c r="Z33" s="2"/>
      <c r="AA33" s="2"/>
      <c r="AB33" s="2"/>
      <c r="AC33" s="2"/>
      <c r="AD33" s="2"/>
      <c r="AE33" s="2"/>
      <c r="AF33" s="2"/>
      <c r="AG33" s="2"/>
      <c r="AH33" s="2"/>
      <c r="AI33" s="2"/>
      <c r="AJ33" s="2"/>
      <c r="AK33" s="2"/>
      <c r="AL33" s="2"/>
      <c r="AM33" s="2"/>
      <c r="AN33" s="2"/>
    </row>
    <row r="34" spans="1:40" ht="18.75" customHeight="1" x14ac:dyDescent="0.15">
      <c r="A34" s="2"/>
      <c r="B34" s="2"/>
      <c r="C34" s="2"/>
      <c r="D34" s="11" t="s">
        <v>62</v>
      </c>
      <c r="F34" s="11"/>
      <c r="G34" s="11"/>
      <c r="H34" s="11"/>
      <c r="I34" s="11"/>
      <c r="J34" s="8"/>
      <c r="K34" s="8"/>
      <c r="L34" s="8"/>
      <c r="M34" s="8"/>
      <c r="N34" s="8"/>
      <c r="O34" s="8"/>
      <c r="P34" s="8"/>
      <c r="Q34" s="8"/>
      <c r="R34" s="8"/>
      <c r="S34" s="8"/>
      <c r="T34" s="2"/>
      <c r="U34" s="2"/>
      <c r="V34" s="2"/>
      <c r="W34" s="2"/>
      <c r="X34" s="1"/>
      <c r="Y34" s="2"/>
      <c r="Z34" s="2"/>
      <c r="AA34" s="2"/>
      <c r="AB34" s="2"/>
      <c r="AC34" s="2"/>
      <c r="AD34" s="2"/>
      <c r="AE34" s="2"/>
      <c r="AF34" s="2"/>
      <c r="AG34" s="2"/>
      <c r="AH34" s="2"/>
      <c r="AI34" s="2"/>
      <c r="AJ34" s="2"/>
      <c r="AK34" s="2"/>
      <c r="AL34" s="2"/>
      <c r="AM34" s="2"/>
      <c r="AN34" s="2"/>
    </row>
    <row r="35" spans="1:40" ht="18.75" customHeight="1" x14ac:dyDescent="0.15">
      <c r="A35" s="2"/>
      <c r="B35" s="2"/>
      <c r="C35" s="2"/>
      <c r="D35" s="2"/>
      <c r="E35" s="11" t="s">
        <v>103</v>
      </c>
      <c r="H35" s="11"/>
      <c r="I35" s="11"/>
      <c r="J35" s="8"/>
      <c r="K35" s="8"/>
      <c r="L35" s="1"/>
      <c r="M35" s="8"/>
      <c r="N35" s="8"/>
      <c r="O35" s="8"/>
      <c r="P35" s="8"/>
      <c r="Q35" s="8"/>
      <c r="R35" s="2"/>
      <c r="S35" s="2"/>
      <c r="T35" s="2"/>
      <c r="U35" s="2"/>
      <c r="V35" s="2"/>
      <c r="W35" s="2"/>
      <c r="X35" s="1"/>
      <c r="Y35" s="2"/>
      <c r="Z35" s="2"/>
      <c r="AA35" s="2"/>
      <c r="AB35" s="2"/>
      <c r="AC35" s="2"/>
      <c r="AD35" s="2"/>
      <c r="AE35" s="2"/>
      <c r="AF35" s="2"/>
      <c r="AG35" s="2"/>
      <c r="AH35" s="2"/>
      <c r="AI35" s="2"/>
      <c r="AJ35" s="2"/>
      <c r="AK35" s="2"/>
      <c r="AL35" s="2"/>
      <c r="AM35" s="2"/>
      <c r="AN35" s="2"/>
    </row>
    <row r="36" spans="1:40" ht="18.75" customHeight="1" x14ac:dyDescent="0.15">
      <c r="A36" s="2"/>
      <c r="B36" s="2"/>
      <c r="C36" s="2"/>
      <c r="D36" s="2"/>
      <c r="E36" s="11"/>
      <c r="F36" s="17" t="s">
        <v>104</v>
      </c>
      <c r="G36" s="11"/>
      <c r="I36" s="11"/>
      <c r="J36" s="8"/>
      <c r="K36" s="8"/>
      <c r="L36" s="1"/>
      <c r="M36" s="8"/>
      <c r="N36" s="8"/>
      <c r="O36" s="8"/>
      <c r="P36" s="8"/>
      <c r="Q36" s="8"/>
      <c r="R36" s="2"/>
      <c r="S36" s="2"/>
      <c r="T36" s="2"/>
      <c r="U36" s="2"/>
      <c r="V36" s="2"/>
      <c r="W36" s="2"/>
      <c r="X36" s="1"/>
      <c r="Y36" s="2"/>
      <c r="Z36" s="2"/>
      <c r="AA36" s="2"/>
      <c r="AB36" s="2"/>
      <c r="AC36" s="2"/>
      <c r="AD36" s="2"/>
      <c r="AE36" s="2"/>
      <c r="AF36" s="2"/>
      <c r="AG36" s="2"/>
      <c r="AH36" s="2"/>
      <c r="AI36" s="2"/>
      <c r="AJ36" s="2"/>
      <c r="AK36" s="2"/>
      <c r="AL36" s="2"/>
      <c r="AM36" s="2"/>
      <c r="AN36" s="2"/>
    </row>
    <row r="37" spans="1:40" ht="18.75" customHeight="1" x14ac:dyDescent="0.15">
      <c r="A37" s="2"/>
      <c r="B37" s="2"/>
      <c r="C37" s="2"/>
      <c r="D37" s="2"/>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row>
    <row r="38" spans="1:40" ht="18.75" customHeight="1" x14ac:dyDescent="0.15">
      <c r="A38" s="2"/>
      <c r="B38" s="2"/>
      <c r="C38" s="2"/>
      <c r="D38" s="2"/>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row>
    <row r="39" spans="1:40" ht="18.75" customHeight="1" x14ac:dyDescent="0.15">
      <c r="A39" s="2"/>
      <c r="B39" s="2"/>
      <c r="C39" s="2"/>
      <c r="D39" s="2"/>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row>
    <row r="40" spans="1:40" ht="18.75" customHeight="1" x14ac:dyDescent="0.15">
      <c r="A40" s="2"/>
      <c r="B40" s="2"/>
      <c r="C40" s="2"/>
      <c r="D40" s="2"/>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row>
    <row r="41" spans="1:40" ht="18.75" customHeight="1" x14ac:dyDescent="0.15">
      <c r="A41" s="2"/>
      <c r="B41" s="2"/>
      <c r="C41" s="2"/>
      <c r="D41" s="2"/>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row>
    <row r="42" spans="1:40" ht="18.75" customHeight="1" x14ac:dyDescent="0.15">
      <c r="A42" s="2"/>
      <c r="B42" s="2"/>
      <c r="C42" s="2"/>
      <c r="D42" s="2"/>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row>
    <row r="43" spans="1:40" ht="18.75" customHeight="1" x14ac:dyDescent="0.15">
      <c r="A43" s="2"/>
      <c r="B43" s="2"/>
      <c r="C43" s="2"/>
      <c r="D43" s="2"/>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row>
    <row r="44" spans="1:40" ht="18.75" customHeight="1" x14ac:dyDescent="0.15">
      <c r="A44" s="2"/>
      <c r="B44" s="2"/>
      <c r="C44" s="2"/>
      <c r="D44" s="2"/>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row>
    <row r="45" spans="1:40" ht="18.75" customHeight="1" x14ac:dyDescent="0.15">
      <c r="A45" s="2"/>
      <c r="B45" s="2"/>
      <c r="C45" s="2"/>
      <c r="D45" s="2"/>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row>
    <row r="46" spans="1:40" ht="18.75" customHeight="1" x14ac:dyDescent="0.15">
      <c r="A46" s="2"/>
      <c r="B46" s="2"/>
      <c r="C46" s="2"/>
      <c r="D46" s="2"/>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row>
    <row r="47" spans="1:40" ht="18.75" customHeight="1" x14ac:dyDescent="0.15">
      <c r="A47" s="2"/>
      <c r="B47" s="2"/>
      <c r="C47" s="2"/>
      <c r="D47" s="2"/>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row>
    <row r="48" spans="1:40" ht="18.75" customHeight="1" x14ac:dyDescent="0.15">
      <c r="A48" s="2"/>
      <c r="B48" s="2"/>
      <c r="C48" s="2"/>
      <c r="D48" s="2"/>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row>
    <row r="49" spans="1:40" ht="18.75" customHeight="1" x14ac:dyDescent="0.15">
      <c r="A49" s="2"/>
      <c r="B49" s="2"/>
      <c r="C49" s="2"/>
      <c r="D49" s="2"/>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row>
    <row r="50" spans="1:40" ht="18.75" customHeight="1" x14ac:dyDescent="0.15">
      <c r="A50" s="2"/>
      <c r="B50" s="2"/>
      <c r="C50" s="2"/>
      <c r="D50" s="2"/>
      <c r="E50" s="7"/>
      <c r="F50" s="96"/>
      <c r="G50" s="96"/>
      <c r="H50" s="96"/>
      <c r="I50" s="96"/>
      <c r="J50" s="96"/>
      <c r="K50" s="96"/>
      <c r="L50" s="96"/>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row>
    <row r="51" spans="1:40" ht="18.75" customHeight="1" x14ac:dyDescent="0.15">
      <c r="A51" s="2"/>
      <c r="B51" s="2"/>
      <c r="C51" s="2"/>
      <c r="D51" s="2"/>
      <c r="E51" s="7"/>
      <c r="F51" s="96"/>
      <c r="G51" s="96"/>
      <c r="H51" s="96"/>
      <c r="I51" s="96"/>
      <c r="J51" s="96"/>
      <c r="K51" s="96"/>
      <c r="L51" s="96"/>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row>
    <row r="52" spans="1:40" ht="18.75" customHeight="1" x14ac:dyDescent="0.15">
      <c r="A52" s="2"/>
      <c r="B52" s="2"/>
      <c r="C52" s="2"/>
      <c r="D52" s="2"/>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row>
    <row r="53" spans="1:40" ht="18.75" customHeight="1" x14ac:dyDescent="0.15">
      <c r="A53" s="2"/>
      <c r="B53" s="2"/>
      <c r="C53" s="2"/>
      <c r="D53" s="2"/>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row>
    <row r="54" spans="1:40" ht="18.75" customHeight="1" x14ac:dyDescent="0.15">
      <c r="A54" s="2"/>
      <c r="B54" s="2"/>
      <c r="C54" s="2"/>
      <c r="D54" s="2"/>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row>
    <row r="55" spans="1:40" ht="18.75" customHeight="1" x14ac:dyDescent="0.15">
      <c r="A55" s="2"/>
      <c r="B55" s="2"/>
      <c r="C55" s="2"/>
      <c r="D55" s="2"/>
      <c r="E55" s="7"/>
      <c r="F55" s="96"/>
      <c r="G55" s="96"/>
      <c r="H55" s="96"/>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3"/>
      <c r="AM55" s="3"/>
      <c r="AN55" s="3"/>
    </row>
    <row r="56" spans="1:40" ht="18.75" customHeight="1" x14ac:dyDescent="0.15">
      <c r="A56" s="2"/>
      <c r="B56" s="2"/>
      <c r="C56" s="2"/>
      <c r="D56" s="2"/>
      <c r="E56" s="7"/>
      <c r="F56" s="96"/>
      <c r="G56" s="96"/>
      <c r="H56" s="96"/>
      <c r="I56" s="102"/>
      <c r="J56" s="102"/>
      <c r="K56" s="96"/>
      <c r="L56" s="96"/>
      <c r="M56" s="96"/>
      <c r="N56" s="96"/>
      <c r="O56" s="96"/>
      <c r="P56" s="96"/>
      <c r="Q56" s="96"/>
      <c r="R56" s="96"/>
      <c r="S56" s="96"/>
      <c r="T56" s="96"/>
      <c r="U56" s="96"/>
      <c r="V56" s="96"/>
      <c r="W56" s="96"/>
      <c r="X56" s="96"/>
      <c r="Y56" s="96"/>
      <c r="Z56" s="96"/>
      <c r="AA56" s="96"/>
      <c r="AB56" s="96"/>
      <c r="AC56" s="96"/>
      <c r="AD56" s="96"/>
      <c r="AE56" s="96"/>
      <c r="AF56" s="102"/>
      <c r="AG56" s="102"/>
      <c r="AH56" s="102"/>
      <c r="AI56" s="102"/>
      <c r="AJ56" s="102"/>
      <c r="AK56" s="102"/>
      <c r="AL56" s="4"/>
      <c r="AM56" s="4"/>
      <c r="AN56" s="4"/>
    </row>
    <row r="57" spans="1:40" ht="18.75" customHeight="1" x14ac:dyDescent="0.15">
      <c r="A57" s="2"/>
      <c r="B57" s="2"/>
      <c r="C57" s="2"/>
      <c r="D57" s="2"/>
      <c r="E57" s="7"/>
      <c r="F57" s="96"/>
      <c r="G57" s="96"/>
      <c r="H57" s="96"/>
      <c r="I57" s="96"/>
      <c r="J57" s="96"/>
      <c r="K57" s="96"/>
      <c r="L57" s="96"/>
      <c r="M57" s="96"/>
      <c r="N57" s="96"/>
      <c r="O57" s="96"/>
      <c r="P57" s="96"/>
      <c r="Q57" s="96"/>
      <c r="R57" s="96"/>
      <c r="S57" s="96"/>
      <c r="T57" s="96"/>
      <c r="U57" s="96"/>
      <c r="V57" s="96"/>
      <c r="W57" s="96"/>
      <c r="X57" s="96"/>
      <c r="Y57" s="96"/>
      <c r="Z57" s="60"/>
      <c r="AA57" s="96"/>
      <c r="AB57" s="96"/>
      <c r="AC57" s="96"/>
      <c r="AD57" s="96"/>
      <c r="AE57" s="96"/>
      <c r="AF57" s="96"/>
      <c r="AG57" s="96"/>
      <c r="AH57" s="96"/>
      <c r="AI57" s="96"/>
      <c r="AJ57" s="96"/>
      <c r="AK57" s="96"/>
      <c r="AL57" s="5"/>
      <c r="AM57" s="5"/>
      <c r="AN57" s="5"/>
    </row>
    <row r="58" spans="1:40" ht="18.75" customHeight="1" x14ac:dyDescent="0.15">
      <c r="A58" s="2"/>
      <c r="B58" s="2"/>
      <c r="C58" s="2"/>
      <c r="D58" s="2"/>
      <c r="E58" s="60"/>
      <c r="F58" s="96"/>
      <c r="G58" s="96"/>
      <c r="H58" s="96"/>
      <c r="I58" s="96"/>
      <c r="J58" s="96"/>
      <c r="K58" s="96"/>
      <c r="L58" s="96"/>
      <c r="M58" s="61"/>
      <c r="N58" s="60"/>
      <c r="O58" s="96"/>
      <c r="P58" s="96"/>
      <c r="Q58" s="96"/>
      <c r="R58" s="96"/>
      <c r="S58" s="96"/>
      <c r="T58" s="96"/>
      <c r="U58" s="96"/>
      <c r="V58" s="96"/>
      <c r="W58" s="96"/>
      <c r="X58" s="96"/>
      <c r="Y58" s="96"/>
      <c r="Z58" s="96"/>
      <c r="AA58" s="96"/>
      <c r="AB58" s="96"/>
      <c r="AC58" s="96"/>
      <c r="AD58" s="96"/>
      <c r="AE58" s="96"/>
      <c r="AF58" s="103"/>
      <c r="AG58" s="103"/>
      <c r="AH58" s="103"/>
      <c r="AI58" s="103"/>
      <c r="AJ58" s="103"/>
      <c r="AK58" s="103"/>
      <c r="AL58" s="6"/>
      <c r="AM58" s="6"/>
      <c r="AN58" s="6"/>
    </row>
    <row r="59" spans="1:40" ht="18.75" customHeight="1" x14ac:dyDescent="0.15">
      <c r="A59" s="2"/>
      <c r="B59" s="2"/>
      <c r="C59" s="2"/>
      <c r="D59" s="2"/>
      <c r="E59" s="7"/>
      <c r="F59" s="96"/>
      <c r="G59" s="96"/>
      <c r="H59" s="96"/>
      <c r="I59" s="96"/>
      <c r="J59" s="96"/>
      <c r="K59" s="96"/>
      <c r="L59" s="96"/>
      <c r="M59" s="61"/>
      <c r="N59" s="62"/>
      <c r="O59" s="96"/>
      <c r="P59" s="96"/>
      <c r="Q59" s="96"/>
      <c r="R59" s="96"/>
      <c r="S59" s="96"/>
      <c r="T59" s="96"/>
      <c r="U59" s="96"/>
      <c r="V59" s="96"/>
      <c r="W59" s="96"/>
      <c r="X59" s="96"/>
      <c r="Y59" s="96"/>
      <c r="Z59" s="96"/>
      <c r="AA59" s="96"/>
      <c r="AB59" s="96"/>
      <c r="AC59" s="96"/>
      <c r="AD59" s="96"/>
      <c r="AE59" s="96"/>
      <c r="AF59" s="96"/>
      <c r="AG59" s="96"/>
      <c r="AH59" s="96"/>
      <c r="AI59" s="96"/>
      <c r="AJ59" s="96"/>
      <c r="AK59" s="96"/>
      <c r="AL59" s="5"/>
      <c r="AM59" s="5"/>
      <c r="AN59" s="5"/>
    </row>
    <row r="60" spans="1:40" ht="18.75" customHeight="1" x14ac:dyDescent="0.15">
      <c r="A60" s="2"/>
      <c r="B60" s="2"/>
      <c r="C60" s="2"/>
      <c r="D60" s="2"/>
      <c r="E60" s="7"/>
      <c r="F60" s="96"/>
      <c r="G60" s="96"/>
      <c r="H60" s="96"/>
      <c r="I60" s="96"/>
      <c r="J60" s="96"/>
      <c r="K60" s="96"/>
      <c r="L60" s="96"/>
      <c r="M60" s="96"/>
      <c r="N60" s="96"/>
      <c r="O60" s="96"/>
      <c r="P60" s="96"/>
      <c r="Q60" s="96"/>
      <c r="R60" s="96"/>
      <c r="S60" s="101"/>
      <c r="T60" s="101"/>
      <c r="U60" s="101"/>
      <c r="V60" s="101"/>
      <c r="W60" s="101"/>
      <c r="X60" s="101"/>
      <c r="Y60" s="101"/>
      <c r="Z60" s="101"/>
      <c r="AA60" s="101"/>
      <c r="AB60" s="101"/>
      <c r="AC60" s="101"/>
      <c r="AD60" s="101"/>
      <c r="AE60" s="101"/>
      <c r="AF60" s="101"/>
      <c r="AG60" s="101"/>
      <c r="AH60" s="101"/>
      <c r="AI60" s="101"/>
      <c r="AJ60" s="101"/>
      <c r="AK60" s="101"/>
      <c r="AL60" s="3"/>
      <c r="AM60" s="3"/>
      <c r="AN60" s="3"/>
    </row>
    <row r="61" spans="1:40" ht="18.75" customHeight="1" x14ac:dyDescent="0.15">
      <c r="A61" s="2"/>
      <c r="B61" s="2"/>
      <c r="C61" s="2"/>
      <c r="D61" s="2"/>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row>
    <row r="62" spans="1:40" ht="18.75" customHeight="1" x14ac:dyDescent="0.15">
      <c r="A62" s="2"/>
      <c r="B62" s="2"/>
      <c r="C62" s="2"/>
      <c r="D62" s="2"/>
      <c r="E62" s="7"/>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5"/>
      <c r="AM62" s="5"/>
      <c r="AN62" s="5"/>
    </row>
    <row r="63" spans="1:40" ht="18.600000000000001" customHeight="1" x14ac:dyDescent="0.15"/>
  </sheetData>
  <sheetProtection password="EA7F" sheet="1" objects="1" scenarios="1"/>
  <mergeCells count="44">
    <mergeCell ref="F60:H60"/>
    <mergeCell ref="I60:N60"/>
    <mergeCell ref="O60:R60"/>
    <mergeCell ref="S60:AK60"/>
    <mergeCell ref="F62:M62"/>
    <mergeCell ref="N62:U62"/>
    <mergeCell ref="V62:AC62"/>
    <mergeCell ref="AD62:AK62"/>
    <mergeCell ref="AF59:AK59"/>
    <mergeCell ref="F57:H57"/>
    <mergeCell ref="I57:Y57"/>
    <mergeCell ref="AA57:AE57"/>
    <mergeCell ref="AF57:AK57"/>
    <mergeCell ref="F58:H58"/>
    <mergeCell ref="I58:L58"/>
    <mergeCell ref="O58:R58"/>
    <mergeCell ref="S58:Z58"/>
    <mergeCell ref="AA58:AE58"/>
    <mergeCell ref="AF58:AK58"/>
    <mergeCell ref="F59:H59"/>
    <mergeCell ref="I59:L59"/>
    <mergeCell ref="O59:R59"/>
    <mergeCell ref="S59:Z59"/>
    <mergeCell ref="AA59:AE59"/>
    <mergeCell ref="F55:H55"/>
    <mergeCell ref="I55:AK55"/>
    <mergeCell ref="F56:H56"/>
    <mergeCell ref="I56:J56"/>
    <mergeCell ref="K56:N56"/>
    <mergeCell ref="O56:Z56"/>
    <mergeCell ref="AA56:AE56"/>
    <mergeCell ref="AF56:AK56"/>
    <mergeCell ref="F50:L51"/>
    <mergeCell ref="V27:Y27"/>
    <mergeCell ref="Z27:AE27"/>
    <mergeCell ref="V28:Y28"/>
    <mergeCell ref="Z28:AE28"/>
    <mergeCell ref="H30:J30"/>
    <mergeCell ref="K30:AE30"/>
    <mergeCell ref="H31:J31"/>
    <mergeCell ref="K31:N31"/>
    <mergeCell ref="O31:Q31"/>
    <mergeCell ref="R31:X31"/>
    <mergeCell ref="Y31:AE31"/>
  </mergeCells>
  <phoneticPr fontId="3"/>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2"/>
  <sheetViews>
    <sheetView showGridLines="0" zoomScaleNormal="100" zoomScaleSheetLayoutView="90" workbookViewId="0"/>
  </sheetViews>
  <sheetFormatPr defaultColWidth="0" defaultRowHeight="18.600000000000001" customHeight="1" zeroHeight="1" x14ac:dyDescent="0.15"/>
  <cols>
    <col min="1" max="48" width="3.125" style="18" customWidth="1"/>
    <col min="49" max="16384" width="3.125" style="18" hidden="1"/>
  </cols>
  <sheetData>
    <row r="1" spans="1:44" ht="18.600000000000001" customHeight="1"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row>
    <row r="2" spans="1:44" ht="18.600000000000001"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row>
    <row r="3" spans="1:44" ht="18.600000000000001"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row>
    <row r="4" spans="1:44" ht="18.600000000000001" customHeight="1" x14ac:dyDescent="0.15">
      <c r="A4" s="16"/>
      <c r="B4" s="16"/>
      <c r="C4" s="16"/>
      <c r="D4" s="19"/>
      <c r="E4" s="19"/>
      <c r="F4" s="19"/>
      <c r="G4" s="19"/>
      <c r="H4" s="19"/>
      <c r="I4" s="19"/>
      <c r="J4" s="19"/>
      <c r="K4" s="19"/>
      <c r="L4" s="19"/>
      <c r="M4" s="19"/>
      <c r="N4" s="19"/>
      <c r="O4" s="19"/>
      <c r="P4" s="19"/>
      <c r="Q4" s="19"/>
      <c r="R4" s="19"/>
      <c r="S4" s="19"/>
      <c r="T4" s="19"/>
      <c r="U4" s="19"/>
      <c r="V4" s="19"/>
      <c r="W4" s="19"/>
      <c r="X4" s="19"/>
      <c r="Y4" s="16"/>
      <c r="Z4" s="16"/>
      <c r="AA4" s="16"/>
      <c r="AB4" s="16"/>
      <c r="AC4" s="16"/>
      <c r="AD4" s="16"/>
      <c r="AE4" s="16"/>
      <c r="AF4" s="16"/>
      <c r="AG4" s="16"/>
      <c r="AH4" s="16"/>
      <c r="AI4" s="16"/>
      <c r="AJ4" s="16"/>
      <c r="AK4" s="16"/>
      <c r="AL4" s="16"/>
      <c r="AM4" s="16"/>
      <c r="AN4" s="16"/>
      <c r="AO4" s="16"/>
      <c r="AP4" s="16"/>
      <c r="AQ4" s="16"/>
      <c r="AR4" s="16"/>
    </row>
    <row r="5" spans="1:44" ht="18.600000000000001" customHeight="1" x14ac:dyDescent="0.15">
      <c r="A5" s="16"/>
      <c r="B5" s="16"/>
      <c r="C5" s="16"/>
      <c r="D5" s="19"/>
      <c r="E5" s="19"/>
      <c r="F5" s="19"/>
      <c r="G5" s="19"/>
      <c r="H5" s="19"/>
      <c r="I5" s="19"/>
      <c r="J5" s="19"/>
      <c r="K5" s="19"/>
      <c r="L5" s="19"/>
      <c r="M5" s="19"/>
      <c r="N5" s="19"/>
      <c r="O5" s="19"/>
      <c r="P5" s="19"/>
      <c r="Q5" s="19"/>
      <c r="R5" s="19"/>
      <c r="S5" s="19"/>
      <c r="T5" s="19"/>
      <c r="U5" s="19"/>
      <c r="V5" s="19"/>
      <c r="W5" s="19"/>
      <c r="X5" s="19"/>
      <c r="Y5" s="16"/>
      <c r="Z5" s="16"/>
      <c r="AA5" s="16"/>
      <c r="AB5" s="16"/>
      <c r="AC5" s="16"/>
      <c r="AD5" s="16"/>
      <c r="AE5" s="16"/>
      <c r="AF5" s="16"/>
      <c r="AG5" s="16"/>
      <c r="AH5" s="16"/>
      <c r="AI5" s="16"/>
      <c r="AJ5" s="16"/>
      <c r="AK5" s="16"/>
      <c r="AL5" s="16"/>
      <c r="AM5" s="16"/>
      <c r="AN5" s="16"/>
      <c r="AO5" s="16"/>
      <c r="AP5" s="16"/>
      <c r="AQ5" s="16"/>
      <c r="AR5" s="16"/>
    </row>
    <row r="6" spans="1:44" ht="18.600000000000001" customHeight="1"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row>
    <row r="7" spans="1:44" ht="18.600000000000001" customHeight="1" x14ac:dyDescent="0.15">
      <c r="A7" s="16"/>
      <c r="B7" s="16"/>
      <c r="C7" s="16" t="s">
        <v>86</v>
      </c>
      <c r="D7" s="16"/>
      <c r="E7" s="20"/>
      <c r="F7" s="21"/>
      <c r="G7" s="16" t="s">
        <v>87</v>
      </c>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row>
    <row r="8" spans="1:44" ht="18.600000000000001" customHeight="1" x14ac:dyDescent="0.1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row>
    <row r="9" spans="1:44" ht="18.600000000000001" customHeight="1" x14ac:dyDescent="0.15">
      <c r="A9" s="16"/>
      <c r="B9" s="16"/>
      <c r="C9" s="105" t="s">
        <v>25</v>
      </c>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7"/>
      <c r="AQ9" s="22"/>
      <c r="AR9" s="22"/>
    </row>
    <row r="10" spans="1:44" ht="18.600000000000001" customHeight="1" x14ac:dyDescent="0.15">
      <c r="A10" s="16"/>
      <c r="B10" s="16"/>
      <c r="C10" s="23"/>
      <c r="D10" s="16" t="s">
        <v>14</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24"/>
      <c r="AQ10" s="12"/>
      <c r="AR10" s="12"/>
    </row>
    <row r="11" spans="1:44" ht="18.600000000000001" customHeight="1" x14ac:dyDescent="0.15">
      <c r="A11" s="16"/>
      <c r="B11" s="16"/>
      <c r="C11" s="23"/>
      <c r="D11" s="16"/>
      <c r="E11" s="25" t="s">
        <v>7</v>
      </c>
      <c r="F11" s="26" t="s">
        <v>11</v>
      </c>
      <c r="G11" s="26"/>
      <c r="H11" s="26"/>
      <c r="I11" s="26"/>
      <c r="J11" s="27"/>
      <c r="K11" s="111" t="s">
        <v>95</v>
      </c>
      <c r="L11" s="112"/>
      <c r="M11" s="112"/>
      <c r="N11" s="112"/>
      <c r="O11" s="112"/>
      <c r="P11" s="112"/>
      <c r="Q11" s="113"/>
      <c r="R11" s="16" t="s">
        <v>21</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24"/>
      <c r="AQ11" s="12"/>
      <c r="AR11" s="12"/>
    </row>
    <row r="12" spans="1:44" ht="18.600000000000001" customHeight="1" x14ac:dyDescent="0.15">
      <c r="A12" s="16"/>
      <c r="B12" s="12"/>
      <c r="C12" s="28"/>
      <c r="D12" s="12"/>
      <c r="E12" s="29" t="s">
        <v>8</v>
      </c>
      <c r="F12" s="30" t="s">
        <v>12</v>
      </c>
      <c r="G12" s="30"/>
      <c r="H12" s="30"/>
      <c r="I12" s="30"/>
      <c r="J12" s="31"/>
      <c r="K12" s="111">
        <v>500</v>
      </c>
      <c r="L12" s="112"/>
      <c r="M12" s="112"/>
      <c r="N12" s="112"/>
      <c r="O12" s="112"/>
      <c r="P12" s="116" t="s">
        <v>4</v>
      </c>
      <c r="Q12" s="117"/>
      <c r="R12" s="12" t="s">
        <v>22</v>
      </c>
      <c r="S12" s="12"/>
      <c r="T12" s="12"/>
      <c r="U12" s="12"/>
      <c r="V12" s="12"/>
      <c r="W12" s="12"/>
      <c r="X12" s="12"/>
      <c r="Y12" s="12"/>
      <c r="Z12" s="12"/>
      <c r="AA12" s="12"/>
      <c r="AB12" s="12"/>
      <c r="AC12" s="12"/>
      <c r="AD12" s="12"/>
      <c r="AE12" s="12"/>
      <c r="AF12" s="12"/>
      <c r="AG12" s="12"/>
      <c r="AH12" s="12"/>
      <c r="AI12" s="12"/>
      <c r="AJ12" s="12"/>
      <c r="AK12" s="12"/>
      <c r="AL12" s="12"/>
      <c r="AM12" s="12"/>
      <c r="AN12" s="12"/>
      <c r="AO12" s="12"/>
      <c r="AP12" s="32"/>
      <c r="AQ12" s="12"/>
      <c r="AR12" s="12"/>
    </row>
    <row r="13" spans="1:44" ht="18.600000000000001" customHeight="1" x14ac:dyDescent="0.15">
      <c r="A13" s="16"/>
      <c r="B13" s="12"/>
      <c r="C13" s="28"/>
      <c r="D13" s="12"/>
      <c r="E13" s="29" t="s">
        <v>9</v>
      </c>
      <c r="F13" s="30" t="s">
        <v>3</v>
      </c>
      <c r="G13" s="30"/>
      <c r="H13" s="30"/>
      <c r="I13" s="30"/>
      <c r="J13" s="31"/>
      <c r="K13" s="111">
        <v>140</v>
      </c>
      <c r="L13" s="112"/>
      <c r="M13" s="112"/>
      <c r="N13" s="112"/>
      <c r="O13" s="112"/>
      <c r="P13" s="116" t="s">
        <v>5</v>
      </c>
      <c r="Q13" s="117"/>
      <c r="R13" s="12" t="s">
        <v>20</v>
      </c>
      <c r="S13" s="12"/>
      <c r="T13" s="12"/>
      <c r="U13" s="12"/>
      <c r="V13" s="12"/>
      <c r="W13" s="12"/>
      <c r="X13" s="12"/>
      <c r="Y13" s="12"/>
      <c r="Z13" s="12"/>
      <c r="AA13" s="12"/>
      <c r="AB13" s="12"/>
      <c r="AC13" s="12"/>
      <c r="AD13" s="12"/>
      <c r="AE13" s="12"/>
      <c r="AF13" s="12"/>
      <c r="AG13" s="12"/>
      <c r="AH13" s="12"/>
      <c r="AI13" s="12"/>
      <c r="AJ13" s="12"/>
      <c r="AK13" s="12"/>
      <c r="AL13" s="12"/>
      <c r="AM13" s="12"/>
      <c r="AN13" s="12"/>
      <c r="AO13" s="12"/>
      <c r="AP13" s="32"/>
      <c r="AQ13" s="12"/>
      <c r="AR13" s="12"/>
    </row>
    <row r="14" spans="1:44" ht="18.600000000000001" customHeight="1" x14ac:dyDescent="0.15">
      <c r="A14" s="16"/>
      <c r="B14" s="12"/>
      <c r="C14" s="28"/>
      <c r="D14" s="12"/>
      <c r="E14" s="29" t="s">
        <v>10</v>
      </c>
      <c r="F14" s="30" t="s">
        <v>13</v>
      </c>
      <c r="G14" s="30"/>
      <c r="H14" s="30"/>
      <c r="I14" s="30"/>
      <c r="J14" s="31"/>
      <c r="K14" s="114">
        <v>20000</v>
      </c>
      <c r="L14" s="115"/>
      <c r="M14" s="115"/>
      <c r="N14" s="115"/>
      <c r="O14" s="115"/>
      <c r="P14" s="116" t="s">
        <v>6</v>
      </c>
      <c r="Q14" s="117"/>
      <c r="R14" s="12" t="s">
        <v>23</v>
      </c>
      <c r="S14" s="12"/>
      <c r="T14" s="12"/>
      <c r="U14" s="12"/>
      <c r="V14" s="12"/>
      <c r="W14" s="12"/>
      <c r="X14" s="12"/>
      <c r="Y14" s="12"/>
      <c r="Z14" s="12"/>
      <c r="AA14" s="12"/>
      <c r="AB14" s="12"/>
      <c r="AC14" s="12"/>
      <c r="AD14" s="12"/>
      <c r="AE14" s="12"/>
      <c r="AF14" s="12"/>
      <c r="AG14" s="12"/>
      <c r="AH14" s="12"/>
      <c r="AI14" s="12"/>
      <c r="AJ14" s="12"/>
      <c r="AK14" s="12"/>
      <c r="AL14" s="12"/>
      <c r="AM14" s="12"/>
      <c r="AN14" s="12"/>
      <c r="AO14" s="12"/>
      <c r="AP14" s="32"/>
      <c r="AQ14" s="12"/>
      <c r="AR14" s="12"/>
    </row>
    <row r="15" spans="1:44" ht="18.600000000000001" customHeight="1" x14ac:dyDescent="0.15">
      <c r="A15" s="16"/>
      <c r="B15" s="12"/>
      <c r="C15" s="28"/>
      <c r="D15" s="12"/>
      <c r="E15" s="29" t="s">
        <v>75</v>
      </c>
      <c r="F15" s="30" t="s">
        <v>76</v>
      </c>
      <c r="G15" s="30"/>
      <c r="H15" s="30"/>
      <c r="I15" s="30"/>
      <c r="J15" s="31"/>
      <c r="K15" s="114" t="s">
        <v>0</v>
      </c>
      <c r="L15" s="115"/>
      <c r="M15" s="115"/>
      <c r="N15" s="115"/>
      <c r="O15" s="115"/>
      <c r="P15" s="33"/>
      <c r="Q15" s="34"/>
      <c r="R15" s="12" t="s">
        <v>77</v>
      </c>
      <c r="S15" s="12"/>
      <c r="T15" s="12"/>
      <c r="U15" s="12"/>
      <c r="V15" s="12"/>
      <c r="W15" s="12"/>
      <c r="X15" s="12"/>
      <c r="Y15" s="12"/>
      <c r="Z15" s="12"/>
      <c r="AA15" s="12"/>
      <c r="AB15" s="12"/>
      <c r="AC15" s="12"/>
      <c r="AD15" s="12"/>
      <c r="AE15" s="12"/>
      <c r="AF15" s="12"/>
      <c r="AG15" s="12"/>
      <c r="AH15" s="12"/>
      <c r="AI15" s="12"/>
      <c r="AJ15" s="12"/>
      <c r="AK15" s="12"/>
      <c r="AL15" s="12"/>
      <c r="AM15" s="12"/>
      <c r="AN15" s="12"/>
      <c r="AO15" s="12"/>
      <c r="AP15" s="32"/>
      <c r="AQ15" s="12"/>
      <c r="AR15" s="12"/>
    </row>
    <row r="16" spans="1:44" ht="18.600000000000001" customHeight="1" x14ac:dyDescent="0.15">
      <c r="A16" s="16"/>
      <c r="B16" s="12"/>
      <c r="C16" s="28"/>
      <c r="D16" s="12"/>
      <c r="E16" s="35" t="s">
        <v>105</v>
      </c>
      <c r="F16" s="12"/>
      <c r="G16" s="12"/>
      <c r="H16" s="12"/>
      <c r="I16" s="12"/>
      <c r="J16" s="12"/>
      <c r="K16" s="36"/>
      <c r="L16" s="36"/>
      <c r="M16" s="36"/>
      <c r="N16" s="36"/>
      <c r="O16" s="36"/>
      <c r="P16" s="37"/>
      <c r="Q16" s="37"/>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32"/>
      <c r="AQ16" s="12"/>
      <c r="AR16" s="12"/>
    </row>
    <row r="17" spans="1:44" ht="18.600000000000001" customHeight="1" x14ac:dyDescent="0.15">
      <c r="A17" s="16"/>
      <c r="B17" s="12"/>
      <c r="C17" s="28"/>
      <c r="D17" s="12"/>
      <c r="E17" s="12" t="s">
        <v>106</v>
      </c>
      <c r="F17" s="12"/>
      <c r="G17" s="12"/>
      <c r="H17" s="12"/>
      <c r="I17" s="12"/>
      <c r="J17" s="12"/>
      <c r="K17" s="36"/>
      <c r="L17" s="36"/>
      <c r="M17" s="36"/>
      <c r="N17" s="36"/>
      <c r="O17" s="36"/>
      <c r="P17" s="37"/>
      <c r="Q17" s="37"/>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32"/>
      <c r="AQ17" s="12"/>
      <c r="AR17" s="12"/>
    </row>
    <row r="18" spans="1:44" ht="18.600000000000001" customHeight="1" x14ac:dyDescent="0.15">
      <c r="A18" s="16"/>
      <c r="B18" s="12"/>
      <c r="C18" s="38"/>
      <c r="D18" s="39"/>
      <c r="E18" s="39"/>
      <c r="F18" s="39" t="s">
        <v>85</v>
      </c>
      <c r="G18" s="39"/>
      <c r="H18" s="39"/>
      <c r="I18" s="39"/>
      <c r="J18" s="39"/>
      <c r="K18" s="40"/>
      <c r="L18" s="40"/>
      <c r="M18" s="40"/>
      <c r="N18" s="40"/>
      <c r="O18" s="40"/>
      <c r="P18" s="40"/>
      <c r="Q18" s="40"/>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41"/>
      <c r="AQ18" s="12"/>
      <c r="AR18" s="12"/>
    </row>
    <row r="19" spans="1:44" ht="18.600000000000001" customHeight="1" x14ac:dyDescent="0.15">
      <c r="A19" s="16"/>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row>
    <row r="20" spans="1:44" ht="18.600000000000001" customHeight="1" x14ac:dyDescent="0.15">
      <c r="A20" s="16"/>
      <c r="B20" s="12"/>
      <c r="C20" s="105" t="s">
        <v>26</v>
      </c>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7"/>
      <c r="AQ20" s="22"/>
      <c r="AR20" s="22"/>
    </row>
    <row r="21" spans="1:44" ht="18.600000000000001" customHeight="1" x14ac:dyDescent="0.15">
      <c r="A21" s="16"/>
      <c r="B21" s="12"/>
      <c r="C21" s="28"/>
      <c r="D21" s="12" t="s">
        <v>15</v>
      </c>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32"/>
      <c r="AQ21" s="12"/>
      <c r="AR21" s="12"/>
    </row>
    <row r="22" spans="1:44" ht="18.600000000000001" customHeight="1" x14ac:dyDescent="0.15">
      <c r="A22" s="16"/>
      <c r="B22" s="12"/>
      <c r="C22" s="28"/>
      <c r="D22" s="12"/>
      <c r="E22" s="12" t="s">
        <v>81</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32"/>
      <c r="AQ22" s="12"/>
      <c r="AR22" s="12"/>
    </row>
    <row r="23" spans="1:44" ht="18.600000000000001" customHeight="1" x14ac:dyDescent="0.15">
      <c r="A23" s="16"/>
      <c r="B23" s="12"/>
      <c r="C23" s="28"/>
      <c r="D23" s="12"/>
      <c r="E23" s="42" t="s">
        <v>80</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32"/>
      <c r="AQ23" s="12"/>
      <c r="AR23" s="12"/>
    </row>
    <row r="24" spans="1:44" ht="18.600000000000001" customHeight="1" x14ac:dyDescent="0.15">
      <c r="A24" s="16"/>
      <c r="B24" s="12"/>
      <c r="C24" s="28"/>
      <c r="D24" s="12"/>
      <c r="E24" s="12" t="s">
        <v>99</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32"/>
      <c r="AQ24" s="12"/>
      <c r="AR24" s="12"/>
    </row>
    <row r="25" spans="1:44" ht="18.600000000000001" customHeight="1" x14ac:dyDescent="0.15">
      <c r="A25" s="16"/>
      <c r="B25" s="12"/>
      <c r="C25" s="28"/>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32"/>
      <c r="AQ25" s="12"/>
      <c r="AR25" s="12"/>
    </row>
    <row r="26" spans="1:44" ht="18.600000000000001" customHeight="1" x14ac:dyDescent="0.15">
      <c r="A26" s="16"/>
      <c r="B26" s="12"/>
      <c r="C26" s="28"/>
      <c r="D26" s="12"/>
      <c r="E26" s="29"/>
      <c r="F26" s="30"/>
      <c r="G26" s="30"/>
      <c r="H26" s="30"/>
      <c r="I26" s="30"/>
      <c r="J26" s="31"/>
      <c r="K26" s="108" t="s">
        <v>18</v>
      </c>
      <c r="L26" s="109"/>
      <c r="M26" s="109"/>
      <c r="N26" s="109"/>
      <c r="O26" s="109"/>
      <c r="P26" s="109"/>
      <c r="Q26" s="109"/>
      <c r="R26" s="109"/>
      <c r="S26" s="109"/>
      <c r="T26" s="109"/>
      <c r="U26" s="110"/>
      <c r="V26" s="12"/>
      <c r="W26" s="12"/>
      <c r="X26" s="12"/>
      <c r="Y26" s="12"/>
      <c r="Z26" s="12"/>
      <c r="AA26" s="12"/>
      <c r="AB26" s="12"/>
      <c r="AC26" s="12"/>
      <c r="AD26" s="12"/>
      <c r="AE26" s="12"/>
      <c r="AF26" s="12"/>
      <c r="AG26" s="12"/>
      <c r="AH26" s="12"/>
      <c r="AI26" s="12"/>
      <c r="AJ26" s="12"/>
      <c r="AK26" s="12"/>
      <c r="AL26" s="12"/>
      <c r="AM26" s="12"/>
      <c r="AN26" s="12"/>
      <c r="AO26" s="12"/>
      <c r="AP26" s="32"/>
      <c r="AQ26" s="12"/>
      <c r="AR26" s="12"/>
    </row>
    <row r="27" spans="1:44" ht="18.600000000000001" customHeight="1" x14ac:dyDescent="0.15">
      <c r="A27" s="16"/>
      <c r="B27" s="12"/>
      <c r="C27" s="28"/>
      <c r="D27" s="12"/>
      <c r="E27" s="108" t="s">
        <v>16</v>
      </c>
      <c r="F27" s="109"/>
      <c r="G27" s="109"/>
      <c r="H27" s="109"/>
      <c r="I27" s="109"/>
      <c r="J27" s="110"/>
      <c r="K27" s="111">
        <v>4.01</v>
      </c>
      <c r="L27" s="112"/>
      <c r="M27" s="112"/>
      <c r="N27" s="112"/>
      <c r="O27" s="112"/>
      <c r="P27" s="112"/>
      <c r="Q27" s="112"/>
      <c r="R27" s="112"/>
      <c r="S27" s="112"/>
      <c r="T27" s="109" t="s">
        <v>19</v>
      </c>
      <c r="U27" s="110"/>
      <c r="V27" s="12"/>
      <c r="W27" s="12"/>
      <c r="X27" s="12"/>
      <c r="Y27" s="12"/>
      <c r="Z27" s="12"/>
      <c r="AA27" s="12"/>
      <c r="AB27" s="12"/>
      <c r="AC27" s="12"/>
      <c r="AD27" s="12"/>
      <c r="AE27" s="12"/>
      <c r="AF27" s="12"/>
      <c r="AG27" s="12"/>
      <c r="AH27" s="12"/>
      <c r="AI27" s="12"/>
      <c r="AJ27" s="12"/>
      <c r="AK27" s="12"/>
      <c r="AL27" s="12"/>
      <c r="AM27" s="12"/>
      <c r="AN27" s="12"/>
      <c r="AO27" s="12"/>
      <c r="AP27" s="44"/>
      <c r="AQ27" s="22"/>
      <c r="AR27" s="22"/>
    </row>
    <row r="28" spans="1:44" ht="18.600000000000001" customHeight="1" x14ac:dyDescent="0.15">
      <c r="A28" s="16"/>
      <c r="B28" s="12"/>
      <c r="C28" s="28"/>
      <c r="D28" s="12"/>
      <c r="E28" s="108" t="s">
        <v>17</v>
      </c>
      <c r="F28" s="109"/>
      <c r="G28" s="109"/>
      <c r="H28" s="109"/>
      <c r="I28" s="109"/>
      <c r="J28" s="110"/>
      <c r="K28" s="111">
        <v>3.96</v>
      </c>
      <c r="L28" s="112"/>
      <c r="M28" s="112"/>
      <c r="N28" s="112"/>
      <c r="O28" s="112"/>
      <c r="P28" s="112"/>
      <c r="Q28" s="112"/>
      <c r="R28" s="112"/>
      <c r="S28" s="112"/>
      <c r="T28" s="109" t="s">
        <v>19</v>
      </c>
      <c r="U28" s="110"/>
      <c r="V28" s="12"/>
      <c r="W28" s="12"/>
      <c r="X28" s="12"/>
      <c r="Y28" s="29" t="s">
        <v>69</v>
      </c>
      <c r="Z28" s="30" t="s">
        <v>68</v>
      </c>
      <c r="AA28" s="30"/>
      <c r="AB28" s="30"/>
      <c r="AC28" s="30"/>
      <c r="AD28" s="30"/>
      <c r="AE28" s="30"/>
      <c r="AF28" s="118">
        <f>IF(K13=6,K27,K28)</f>
        <v>3.96</v>
      </c>
      <c r="AG28" s="118"/>
      <c r="AH28" s="118"/>
      <c r="AI28" s="118"/>
      <c r="AJ28" s="118"/>
      <c r="AK28" s="118"/>
      <c r="AL28" s="45" t="s">
        <v>19</v>
      </c>
      <c r="AM28" s="46"/>
      <c r="AN28" s="22"/>
      <c r="AO28" s="22"/>
      <c r="AP28" s="32"/>
      <c r="AQ28" s="12"/>
      <c r="AR28" s="12"/>
    </row>
    <row r="29" spans="1:44" ht="18.600000000000001" customHeight="1" x14ac:dyDescent="0.15">
      <c r="A29" s="16"/>
      <c r="B29" s="12"/>
      <c r="C29" s="38"/>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41"/>
      <c r="AQ29" s="12"/>
      <c r="AR29" s="12"/>
    </row>
    <row r="30" spans="1:44" ht="18.600000000000001" customHeight="1" x14ac:dyDescent="0.15">
      <c r="A30" s="16"/>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row>
    <row r="31" spans="1:44" ht="18.600000000000001" customHeight="1" x14ac:dyDescent="0.15">
      <c r="A31" s="16"/>
      <c r="B31" s="12"/>
      <c r="C31" s="105" t="s">
        <v>27</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7"/>
      <c r="AQ31" s="22"/>
      <c r="AR31" s="22"/>
    </row>
    <row r="32" spans="1:44" ht="18.600000000000001" customHeight="1" x14ac:dyDescent="0.15">
      <c r="A32" s="16"/>
      <c r="B32" s="12"/>
      <c r="C32" s="28"/>
      <c r="D32" s="12" t="s">
        <v>24</v>
      </c>
      <c r="E32" s="12"/>
      <c r="F32" s="12"/>
      <c r="G32" s="12"/>
      <c r="H32" s="12"/>
      <c r="I32" s="12"/>
      <c r="J32" s="12"/>
      <c r="K32" s="12"/>
      <c r="L32" s="12"/>
      <c r="M32" s="12"/>
      <c r="N32" s="12"/>
      <c r="O32" s="12"/>
      <c r="P32" s="12"/>
      <c r="Q32" s="12"/>
      <c r="R32" s="12"/>
      <c r="S32" s="12"/>
      <c r="T32" s="12"/>
      <c r="U32" s="12"/>
      <c r="V32" s="12"/>
      <c r="W32" s="12"/>
      <c r="X32" s="12"/>
      <c r="Y32" s="43"/>
      <c r="Z32" s="43"/>
      <c r="AA32" s="43"/>
      <c r="AB32" s="43"/>
      <c r="AC32" s="43"/>
      <c r="AD32" s="12"/>
      <c r="AE32" s="12"/>
      <c r="AF32" s="12"/>
      <c r="AG32" s="12"/>
      <c r="AH32" s="12"/>
      <c r="AI32" s="12"/>
      <c r="AJ32" s="12"/>
      <c r="AK32" s="12"/>
      <c r="AL32" s="12"/>
      <c r="AM32" s="12"/>
      <c r="AN32" s="12"/>
      <c r="AO32" s="12"/>
      <c r="AP32" s="32"/>
      <c r="AQ32" s="12"/>
      <c r="AR32" s="12"/>
    </row>
    <row r="33" spans="1:44" ht="18.600000000000001" customHeight="1" x14ac:dyDescent="0.15">
      <c r="A33" s="16"/>
      <c r="B33" s="12"/>
      <c r="C33" s="28"/>
      <c r="D33" s="12"/>
      <c r="E33" s="12" t="s">
        <v>83</v>
      </c>
      <c r="F33" s="12"/>
      <c r="G33" s="12"/>
      <c r="H33" s="12"/>
      <c r="I33" s="12"/>
      <c r="J33" s="12"/>
      <c r="K33" s="12"/>
      <c r="L33" s="12"/>
      <c r="M33" s="12"/>
      <c r="N33" s="12"/>
      <c r="O33" s="12"/>
      <c r="P33" s="12"/>
      <c r="Q33" s="12"/>
      <c r="R33" s="12"/>
      <c r="S33" s="12"/>
      <c r="T33" s="12"/>
      <c r="U33" s="12"/>
      <c r="V33" s="12"/>
      <c r="W33" s="12"/>
      <c r="X33" s="12"/>
      <c r="Y33" s="43"/>
      <c r="Z33" s="43"/>
      <c r="AA33" s="43"/>
      <c r="AB33" s="43"/>
      <c r="AC33" s="43"/>
      <c r="AD33" s="12"/>
      <c r="AE33" s="12"/>
      <c r="AF33" s="12"/>
      <c r="AG33" s="12"/>
      <c r="AH33" s="12"/>
      <c r="AI33" s="12"/>
      <c r="AJ33" s="12"/>
      <c r="AK33" s="12"/>
      <c r="AL33" s="12"/>
      <c r="AM33" s="12"/>
      <c r="AN33" s="12"/>
      <c r="AO33" s="12"/>
      <c r="AP33" s="32"/>
      <c r="AQ33" s="12"/>
      <c r="AR33" s="12"/>
    </row>
    <row r="34" spans="1:44" ht="18.600000000000001" customHeight="1" x14ac:dyDescent="0.15">
      <c r="A34" s="16"/>
      <c r="B34" s="12"/>
      <c r="C34" s="28"/>
      <c r="D34" s="12"/>
      <c r="E34" s="42" t="s">
        <v>82</v>
      </c>
      <c r="F34" s="12"/>
      <c r="G34" s="12"/>
      <c r="H34" s="12"/>
      <c r="I34" s="12"/>
      <c r="J34" s="12"/>
      <c r="K34" s="12"/>
      <c r="L34" s="12"/>
      <c r="M34" s="12"/>
      <c r="N34" s="12"/>
      <c r="O34" s="12"/>
      <c r="P34" s="12"/>
      <c r="Q34" s="12"/>
      <c r="R34" s="12"/>
      <c r="S34" s="12"/>
      <c r="T34" s="12"/>
      <c r="U34" s="12"/>
      <c r="V34" s="12"/>
      <c r="W34" s="12"/>
      <c r="X34" s="12"/>
      <c r="Y34" s="43"/>
      <c r="Z34" s="43"/>
      <c r="AA34" s="43"/>
      <c r="AB34" s="43"/>
      <c r="AC34" s="43"/>
      <c r="AD34" s="12"/>
      <c r="AE34" s="12"/>
      <c r="AF34" s="12"/>
      <c r="AG34" s="12"/>
      <c r="AH34" s="12"/>
      <c r="AI34" s="12"/>
      <c r="AJ34" s="12"/>
      <c r="AK34" s="12"/>
      <c r="AL34" s="12"/>
      <c r="AM34" s="12"/>
      <c r="AN34" s="12"/>
      <c r="AO34" s="12"/>
      <c r="AP34" s="32"/>
      <c r="AQ34" s="12"/>
      <c r="AR34" s="12"/>
    </row>
    <row r="35" spans="1:44" ht="18.600000000000001" customHeight="1" x14ac:dyDescent="0.15">
      <c r="A35" s="16"/>
      <c r="B35" s="12"/>
      <c r="C35" s="28"/>
      <c r="D35" s="12"/>
      <c r="E35" s="12" t="s">
        <v>100</v>
      </c>
      <c r="F35" s="12"/>
      <c r="G35" s="12"/>
      <c r="H35" s="12"/>
      <c r="I35" s="12"/>
      <c r="J35" s="12"/>
      <c r="K35" s="12"/>
      <c r="L35" s="12"/>
      <c r="M35" s="12"/>
      <c r="N35" s="12"/>
      <c r="O35" s="12"/>
      <c r="P35" s="12"/>
      <c r="Q35" s="12"/>
      <c r="R35" s="12"/>
      <c r="S35" s="12"/>
      <c r="T35" s="12"/>
      <c r="U35" s="12"/>
      <c r="V35" s="12"/>
      <c r="W35" s="12"/>
      <c r="X35" s="12"/>
      <c r="Y35" s="43"/>
      <c r="Z35" s="43"/>
      <c r="AA35" s="43"/>
      <c r="AB35" s="43"/>
      <c r="AC35" s="43"/>
      <c r="AD35" s="12"/>
      <c r="AE35" s="12"/>
      <c r="AF35" s="12"/>
      <c r="AG35" s="12"/>
      <c r="AH35" s="12"/>
      <c r="AI35" s="12"/>
      <c r="AJ35" s="12"/>
      <c r="AK35" s="12"/>
      <c r="AL35" s="12"/>
      <c r="AM35" s="12"/>
      <c r="AN35" s="12"/>
      <c r="AO35" s="12"/>
      <c r="AP35" s="32"/>
      <c r="AQ35" s="12"/>
      <c r="AR35" s="12"/>
    </row>
    <row r="36" spans="1:44" ht="18.600000000000001" customHeight="1" x14ac:dyDescent="0.15">
      <c r="A36" s="16"/>
      <c r="B36" s="12"/>
      <c r="C36" s="28"/>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32"/>
      <c r="AQ36" s="12"/>
      <c r="AR36" s="12"/>
    </row>
    <row r="37" spans="1:44" ht="18.600000000000001" customHeight="1" x14ac:dyDescent="0.15">
      <c r="A37" s="16"/>
      <c r="B37" s="12"/>
      <c r="C37" s="28"/>
      <c r="D37" s="12"/>
      <c r="E37" s="29"/>
      <c r="F37" s="30"/>
      <c r="G37" s="30"/>
      <c r="H37" s="30"/>
      <c r="I37" s="30"/>
      <c r="J37" s="30"/>
      <c r="K37" s="31"/>
      <c r="L37" s="108" t="s">
        <v>29</v>
      </c>
      <c r="M37" s="109"/>
      <c r="N37" s="109"/>
      <c r="O37" s="109"/>
      <c r="P37" s="109"/>
      <c r="Q37" s="109"/>
      <c r="R37" s="109"/>
      <c r="S37" s="109"/>
      <c r="T37" s="109"/>
      <c r="U37" s="109"/>
      <c r="V37" s="110"/>
      <c r="W37" s="12"/>
      <c r="X37" s="12"/>
      <c r="Y37" s="12"/>
      <c r="Z37" s="12"/>
      <c r="AA37" s="12"/>
      <c r="AB37" s="12"/>
      <c r="AC37" s="12"/>
      <c r="AD37" s="12"/>
      <c r="AE37" s="12"/>
      <c r="AF37" s="12"/>
      <c r="AG37" s="12"/>
      <c r="AH37" s="12"/>
      <c r="AI37" s="12"/>
      <c r="AJ37" s="12"/>
      <c r="AK37" s="12"/>
      <c r="AL37" s="12"/>
      <c r="AM37" s="12"/>
      <c r="AN37" s="12"/>
      <c r="AO37" s="12"/>
      <c r="AP37" s="32"/>
      <c r="AQ37" s="12"/>
      <c r="AR37" s="12"/>
    </row>
    <row r="38" spans="1:44" ht="18.600000000000001" customHeight="1" x14ac:dyDescent="0.15">
      <c r="A38" s="16"/>
      <c r="B38" s="12"/>
      <c r="C38" s="28"/>
      <c r="D38" s="12"/>
      <c r="E38" s="108" t="s">
        <v>28</v>
      </c>
      <c r="F38" s="109"/>
      <c r="G38" s="109"/>
      <c r="H38" s="109"/>
      <c r="I38" s="109"/>
      <c r="J38" s="109"/>
      <c r="K38" s="110"/>
      <c r="L38" s="111">
        <v>4.1900000000000004</v>
      </c>
      <c r="M38" s="112"/>
      <c r="N38" s="112"/>
      <c r="O38" s="112"/>
      <c r="P38" s="112"/>
      <c r="Q38" s="112"/>
      <c r="R38" s="112"/>
      <c r="S38" s="112"/>
      <c r="T38" s="112"/>
      <c r="U38" s="109" t="s">
        <v>19</v>
      </c>
      <c r="V38" s="110"/>
      <c r="W38" s="12"/>
      <c r="X38" s="12"/>
      <c r="Y38" s="12"/>
      <c r="Z38" s="12"/>
      <c r="AA38" s="12"/>
      <c r="AB38" s="12"/>
      <c r="AC38" s="12"/>
      <c r="AD38" s="12"/>
      <c r="AE38" s="12"/>
      <c r="AF38" s="12"/>
      <c r="AG38" s="12"/>
      <c r="AH38" s="12"/>
      <c r="AI38" s="12"/>
      <c r="AJ38" s="12"/>
      <c r="AK38" s="12"/>
      <c r="AL38" s="12"/>
      <c r="AM38" s="12"/>
      <c r="AN38" s="12"/>
      <c r="AO38" s="12"/>
      <c r="AP38" s="32"/>
      <c r="AQ38" s="12"/>
      <c r="AR38" s="12"/>
    </row>
    <row r="39" spans="1:44" ht="18.600000000000001" customHeight="1" x14ac:dyDescent="0.15">
      <c r="A39" s="16"/>
      <c r="B39" s="12"/>
      <c r="C39" s="28"/>
      <c r="D39" s="12"/>
      <c r="E39" s="12" t="s">
        <v>88</v>
      </c>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32"/>
      <c r="AQ39" s="12"/>
      <c r="AR39" s="12"/>
    </row>
    <row r="40" spans="1:44" ht="18.600000000000001" customHeight="1" x14ac:dyDescent="0.15">
      <c r="A40" s="16"/>
      <c r="B40" s="12"/>
      <c r="C40" s="28"/>
      <c r="D40" s="12"/>
      <c r="E40" s="12" t="s">
        <v>107</v>
      </c>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32"/>
      <c r="AQ40" s="12"/>
      <c r="AR40" s="12"/>
    </row>
    <row r="41" spans="1:44" ht="18.600000000000001" customHeight="1" x14ac:dyDescent="0.15">
      <c r="A41" s="16"/>
      <c r="B41" s="12"/>
      <c r="C41" s="38"/>
      <c r="D41" s="39"/>
      <c r="E41" s="39"/>
      <c r="F41" s="39" t="s">
        <v>101</v>
      </c>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41"/>
      <c r="AQ41" s="12"/>
      <c r="AR41" s="12"/>
    </row>
    <row r="42" spans="1:44" ht="18.600000000000001" customHeight="1" x14ac:dyDescent="0.15">
      <c r="A42" s="16"/>
      <c r="B42" s="12"/>
      <c r="C42" s="12"/>
      <c r="D42" s="12"/>
      <c r="E42" s="104"/>
      <c r="F42" s="104"/>
      <c r="G42" s="104"/>
      <c r="H42" s="104"/>
      <c r="I42" s="104"/>
      <c r="J42" s="104"/>
      <c r="K42" s="104"/>
      <c r="L42" s="104"/>
      <c r="M42" s="104"/>
      <c r="N42" s="104"/>
      <c r="O42" s="104"/>
      <c r="P42" s="104"/>
      <c r="Q42" s="104"/>
      <c r="R42" s="104"/>
      <c r="S42" s="104"/>
      <c r="T42" s="104"/>
      <c r="U42" s="104"/>
      <c r="V42" s="104"/>
      <c r="W42" s="104"/>
      <c r="X42" s="104"/>
      <c r="Y42" s="12"/>
      <c r="Z42" s="12"/>
      <c r="AA42" s="12"/>
      <c r="AB42" s="12"/>
      <c r="AC42" s="12"/>
      <c r="AD42" s="12"/>
      <c r="AE42" s="12"/>
      <c r="AF42" s="12"/>
      <c r="AG42" s="12"/>
      <c r="AH42" s="12"/>
      <c r="AI42" s="12"/>
      <c r="AJ42" s="12"/>
      <c r="AK42" s="12"/>
      <c r="AL42" s="12"/>
      <c r="AM42" s="12"/>
      <c r="AN42" s="12"/>
      <c r="AO42" s="12"/>
      <c r="AP42" s="12"/>
      <c r="AQ42" s="12"/>
      <c r="AR42" s="12"/>
    </row>
  </sheetData>
  <sheetProtection password="EA7F" sheet="1" objects="1" scenarios="1" insertHyperlinks="0"/>
  <mergeCells count="24">
    <mergeCell ref="P13:Q13"/>
    <mergeCell ref="P14:Q14"/>
    <mergeCell ref="K27:S27"/>
    <mergeCell ref="E38:K38"/>
    <mergeCell ref="L37:V37"/>
    <mergeCell ref="U38:V38"/>
    <mergeCell ref="K26:U26"/>
    <mergeCell ref="C31:AP31"/>
    <mergeCell ref="E42:X42"/>
    <mergeCell ref="C9:AP9"/>
    <mergeCell ref="C20:AP20"/>
    <mergeCell ref="E27:J27"/>
    <mergeCell ref="E28:J28"/>
    <mergeCell ref="K11:Q11"/>
    <mergeCell ref="K13:O13"/>
    <mergeCell ref="K14:O14"/>
    <mergeCell ref="K12:O12"/>
    <mergeCell ref="P12:Q12"/>
    <mergeCell ref="AF28:AK28"/>
    <mergeCell ref="L38:T38"/>
    <mergeCell ref="T28:U28"/>
    <mergeCell ref="K15:O15"/>
    <mergeCell ref="T27:U27"/>
    <mergeCell ref="K28:S28"/>
  </mergeCells>
  <phoneticPr fontId="3"/>
  <dataValidations count="3">
    <dataValidation type="list" allowBlank="1" showInputMessage="1" showErrorMessage="1" sqref="K13">
      <formula1>"6,20,60,140"</formula1>
    </dataValidation>
    <dataValidation type="list" allowBlank="1" showInputMessage="1" showErrorMessage="1" sqref="K11:Q11">
      <formula1>"最終保障電力Ａ,最終保障電力Ｂ"</formula1>
    </dataValidation>
    <dataValidation type="list" allowBlank="1" showInputMessage="1" showErrorMessage="1" sqref="K15:O17">
      <formula1>"夏季,その他季"</formula1>
    </dataValidation>
  </dataValidations>
  <hyperlinks>
    <hyperlink ref="E23" r:id="rId1"/>
    <hyperlink ref="E34" r:id="rId2"/>
  </hyperlinks>
  <pageMargins left="0.7" right="0.7" top="0.75" bottom="0.75" header="0.3" footer="0.3"/>
  <pageSetup paperSize="9" scale="68"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6"/>
  <sheetViews>
    <sheetView showGridLines="0" zoomScaleNormal="100" workbookViewId="0"/>
  </sheetViews>
  <sheetFormatPr defaultColWidth="0" defaultRowHeight="18" customHeight="1" zeroHeight="1" x14ac:dyDescent="0.15"/>
  <cols>
    <col min="1" max="45" width="3.125" customWidth="1"/>
    <col min="46" max="16384" width="9" hidden="1"/>
  </cols>
  <sheetData>
    <row r="1" spans="1:43" ht="18"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8"/>
    </row>
    <row r="2" spans="1:43" ht="18"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8"/>
    </row>
    <row r="3" spans="1:43" ht="18"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6"/>
    </row>
    <row r="4" spans="1:43" ht="18"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2"/>
    </row>
    <row r="5" spans="1:43" ht="18" customHeight="1" x14ac:dyDescent="0.15">
      <c r="A5" s="11"/>
      <c r="B5" s="11"/>
      <c r="C5" s="11" t="s">
        <v>44</v>
      </c>
      <c r="D5" s="11"/>
      <c r="E5" s="11"/>
      <c r="F5" s="11"/>
      <c r="G5" s="11"/>
      <c r="H5" s="11"/>
      <c r="I5" s="11"/>
      <c r="J5" s="11"/>
      <c r="K5" s="11"/>
      <c r="L5" s="11"/>
      <c r="M5" s="11"/>
      <c r="N5" s="11"/>
      <c r="O5" s="11"/>
      <c r="P5" s="11"/>
      <c r="Q5" s="11"/>
      <c r="R5" s="11"/>
      <c r="S5" s="11" t="s">
        <v>45</v>
      </c>
      <c r="T5" s="11"/>
      <c r="U5" s="11"/>
      <c r="V5" s="11"/>
      <c r="W5" s="11"/>
      <c r="X5" s="11"/>
      <c r="Y5" s="11"/>
      <c r="Z5" s="11"/>
      <c r="AA5" s="11"/>
      <c r="AB5" s="11"/>
      <c r="AC5" s="11"/>
      <c r="AD5" s="11"/>
      <c r="AE5" s="11"/>
      <c r="AF5" s="11"/>
      <c r="AG5" s="11"/>
      <c r="AH5" s="11"/>
      <c r="AI5" s="11"/>
      <c r="AJ5" s="11"/>
      <c r="AK5" s="11"/>
      <c r="AL5" s="11"/>
      <c r="AM5" s="11"/>
      <c r="AN5" s="11"/>
      <c r="AO5" s="11"/>
      <c r="AP5" s="11"/>
      <c r="AQ5" s="12"/>
    </row>
    <row r="6" spans="1:43" ht="18" customHeight="1" x14ac:dyDescent="0.15">
      <c r="A6" s="11"/>
      <c r="B6" s="11"/>
      <c r="C6" s="123" t="s">
        <v>11</v>
      </c>
      <c r="D6" s="124"/>
      <c r="E6" s="124"/>
      <c r="F6" s="124"/>
      <c r="G6" s="124"/>
      <c r="H6" s="124"/>
      <c r="I6" s="125"/>
      <c r="J6" s="70" t="str">
        <f>'Ⅱ．試算諸元入力'!K11</f>
        <v>最終保障電力B</v>
      </c>
      <c r="K6" s="47"/>
      <c r="L6" s="47"/>
      <c r="M6" s="47"/>
      <c r="N6" s="47"/>
      <c r="O6" s="94"/>
      <c r="P6" s="95"/>
      <c r="Q6" s="11"/>
      <c r="R6" s="11"/>
      <c r="S6" s="93" t="s">
        <v>34</v>
      </c>
      <c r="T6" s="94"/>
      <c r="U6" s="94"/>
      <c r="V6" s="94"/>
      <c r="W6" s="94"/>
      <c r="X6" s="94"/>
      <c r="Y6" s="94"/>
      <c r="Z6" s="94"/>
      <c r="AA6" s="94"/>
      <c r="AB6" s="95"/>
      <c r="AC6" s="72">
        <f t="array" ref="AC6">INDEX('(料金単価）'!$B$3:$D$10,MATCH($J$6&amp;$J$8,'(料金単価）'!$B$3:$B$10&amp;'(料金単価）'!$C$3:$C$10,0),3)</f>
        <v>1859</v>
      </c>
      <c r="AD6" s="48"/>
      <c r="AE6" s="48"/>
      <c r="AF6" s="48"/>
      <c r="AG6" s="48"/>
      <c r="AH6" s="109" t="s">
        <v>19</v>
      </c>
      <c r="AI6" s="110"/>
      <c r="AJ6" s="11"/>
      <c r="AK6" s="11"/>
      <c r="AL6" s="11"/>
      <c r="AM6" s="11"/>
      <c r="AN6" s="11"/>
      <c r="AO6" s="11"/>
      <c r="AP6" s="11"/>
      <c r="AQ6" s="12"/>
    </row>
    <row r="7" spans="1:43" ht="18" customHeight="1" x14ac:dyDescent="0.15">
      <c r="A7" s="11"/>
      <c r="B7" s="11"/>
      <c r="C7" s="123" t="s">
        <v>12</v>
      </c>
      <c r="D7" s="124"/>
      <c r="E7" s="124"/>
      <c r="F7" s="124"/>
      <c r="G7" s="124"/>
      <c r="H7" s="124"/>
      <c r="I7" s="125"/>
      <c r="J7" s="70">
        <f>'Ⅱ．試算諸元入力'!K12</f>
        <v>500</v>
      </c>
      <c r="K7" s="47"/>
      <c r="L7" s="47"/>
      <c r="M7" s="47"/>
      <c r="N7" s="47"/>
      <c r="O7" s="94" t="s">
        <v>4</v>
      </c>
      <c r="P7" s="95"/>
      <c r="Q7" s="11"/>
      <c r="R7" s="11"/>
      <c r="S7" s="49" t="s">
        <v>35</v>
      </c>
      <c r="T7" s="11"/>
      <c r="U7" s="11"/>
      <c r="V7" s="11"/>
      <c r="W7" s="11"/>
      <c r="X7" s="11"/>
      <c r="Y7" s="50" t="s">
        <v>36</v>
      </c>
      <c r="Z7" s="51"/>
      <c r="AA7" s="51"/>
      <c r="AB7" s="52"/>
      <c r="AC7" s="73">
        <f t="array" ref="AC7">INDEX('(料金単価）'!$B$14:$D$21,MATCH($J$6&amp;$J$8,'(料金単価）'!$B$14:$B$21&amp;'(料金単価）'!$C$14:$C$21,0),3)</f>
        <v>16.850000000000001</v>
      </c>
      <c r="AD7" s="48"/>
      <c r="AE7" s="48"/>
      <c r="AF7" s="48"/>
      <c r="AG7" s="48"/>
      <c r="AH7" s="109" t="s">
        <v>19</v>
      </c>
      <c r="AI7" s="110"/>
      <c r="AJ7" s="11"/>
      <c r="AK7" s="11"/>
      <c r="AL7" s="11"/>
      <c r="AM7" s="11"/>
      <c r="AN7" s="11"/>
      <c r="AO7" s="11"/>
      <c r="AP7" s="11"/>
      <c r="AQ7" s="12"/>
    </row>
    <row r="8" spans="1:43" ht="18" customHeight="1" x14ac:dyDescent="0.15">
      <c r="A8" s="11"/>
      <c r="B8" s="11"/>
      <c r="C8" s="123" t="s">
        <v>3</v>
      </c>
      <c r="D8" s="124"/>
      <c r="E8" s="124"/>
      <c r="F8" s="124"/>
      <c r="G8" s="124"/>
      <c r="H8" s="124"/>
      <c r="I8" s="125"/>
      <c r="J8" s="70">
        <f>'Ⅱ．試算諸元入力'!K13</f>
        <v>140</v>
      </c>
      <c r="K8" s="47"/>
      <c r="L8" s="47"/>
      <c r="M8" s="47"/>
      <c r="N8" s="47"/>
      <c r="O8" s="94" t="s">
        <v>5</v>
      </c>
      <c r="P8" s="95"/>
      <c r="Q8" s="11"/>
      <c r="R8" s="11"/>
      <c r="S8" s="49"/>
      <c r="T8" s="11"/>
      <c r="U8" s="11"/>
      <c r="V8" s="11"/>
      <c r="W8" s="11"/>
      <c r="X8" s="11"/>
      <c r="Y8" s="53" t="s">
        <v>37</v>
      </c>
      <c r="Z8" s="54"/>
      <c r="AA8" s="54"/>
      <c r="AB8" s="55"/>
      <c r="AC8" s="73">
        <f t="array" ref="AC8">INDEX('(料金単価）'!$B$14:$E$21,MATCH($J$6&amp;$J$8,'(料金単価）'!$B$14:$B$21&amp;'(料金単価）'!$C$14:$C$21,0),4)</f>
        <v>15.77</v>
      </c>
      <c r="AD8" s="48"/>
      <c r="AE8" s="48"/>
      <c r="AF8" s="48"/>
      <c r="AG8" s="48"/>
      <c r="AH8" s="109" t="s">
        <v>19</v>
      </c>
      <c r="AI8" s="110"/>
      <c r="AJ8" s="11"/>
      <c r="AK8" s="11"/>
      <c r="AL8" s="11"/>
      <c r="AM8" s="11"/>
      <c r="AN8" s="11"/>
      <c r="AO8" s="11"/>
      <c r="AP8" s="11"/>
      <c r="AQ8" s="12"/>
    </row>
    <row r="9" spans="1:43" ht="18" customHeight="1" x14ac:dyDescent="0.15">
      <c r="A9" s="11"/>
      <c r="B9" s="11"/>
      <c r="C9" s="123" t="s">
        <v>91</v>
      </c>
      <c r="D9" s="124"/>
      <c r="E9" s="124"/>
      <c r="F9" s="124"/>
      <c r="G9" s="124"/>
      <c r="H9" s="124"/>
      <c r="I9" s="125"/>
      <c r="J9" s="71" t="str">
        <f>IF('Ⅱ．試算諸元入力'!$K$15="夏季",'Ⅱ．試算諸元入力'!$K$14,"0")</f>
        <v>0</v>
      </c>
      <c r="K9" s="56"/>
      <c r="L9" s="56"/>
      <c r="M9" s="56"/>
      <c r="N9" s="56"/>
      <c r="O9" s="94" t="s">
        <v>6</v>
      </c>
      <c r="P9" s="95"/>
      <c r="Q9" s="11"/>
      <c r="R9" s="11"/>
      <c r="S9" s="93" t="s">
        <v>38</v>
      </c>
      <c r="T9" s="94"/>
      <c r="U9" s="94"/>
      <c r="V9" s="94"/>
      <c r="W9" s="94"/>
      <c r="X9" s="94"/>
      <c r="Y9" s="94"/>
      <c r="Z9" s="94"/>
      <c r="AA9" s="94"/>
      <c r="AB9" s="95"/>
      <c r="AC9" s="73">
        <f>'Ⅱ．試算諸元入力'!AF28</f>
        <v>3.96</v>
      </c>
      <c r="AD9" s="48"/>
      <c r="AE9" s="48"/>
      <c r="AF9" s="48"/>
      <c r="AG9" s="48"/>
      <c r="AH9" s="109" t="s">
        <v>19</v>
      </c>
      <c r="AI9" s="110"/>
      <c r="AJ9" s="11"/>
      <c r="AK9" s="11"/>
      <c r="AL9" s="11"/>
      <c r="AM9" s="11"/>
      <c r="AN9" s="11"/>
      <c r="AO9" s="11"/>
      <c r="AP9" s="11"/>
      <c r="AQ9" s="12"/>
    </row>
    <row r="10" spans="1:43" ht="18" customHeight="1" x14ac:dyDescent="0.15">
      <c r="A10" s="11"/>
      <c r="B10" s="11"/>
      <c r="C10" s="123" t="s">
        <v>92</v>
      </c>
      <c r="D10" s="124"/>
      <c r="E10" s="124"/>
      <c r="F10" s="124"/>
      <c r="G10" s="124"/>
      <c r="H10" s="124"/>
      <c r="I10" s="125"/>
      <c r="J10" s="71">
        <f>IF('Ⅱ．試算諸元入力'!$K$15="その他季",'Ⅱ．試算諸元入力'!$K$14,"0")</f>
        <v>20000</v>
      </c>
      <c r="K10" s="56"/>
      <c r="L10" s="56"/>
      <c r="M10" s="56"/>
      <c r="N10" s="56"/>
      <c r="O10" s="94" t="s">
        <v>6</v>
      </c>
      <c r="P10" s="95"/>
      <c r="Q10" s="11"/>
      <c r="R10" s="11"/>
      <c r="S10" s="93" t="s">
        <v>28</v>
      </c>
      <c r="T10" s="94"/>
      <c r="U10" s="94"/>
      <c r="V10" s="94"/>
      <c r="W10" s="94"/>
      <c r="X10" s="94"/>
      <c r="Y10" s="94"/>
      <c r="Z10" s="94"/>
      <c r="AA10" s="94"/>
      <c r="AB10" s="95"/>
      <c r="AC10" s="73">
        <f>'Ⅱ．試算諸元入力'!L38</f>
        <v>4.1900000000000004</v>
      </c>
      <c r="AD10" s="48"/>
      <c r="AE10" s="48"/>
      <c r="AF10" s="48"/>
      <c r="AG10" s="48"/>
      <c r="AH10" s="109" t="s">
        <v>19</v>
      </c>
      <c r="AI10" s="110"/>
      <c r="AJ10" s="11"/>
      <c r="AK10" s="11"/>
      <c r="AL10" s="11"/>
      <c r="AM10" s="11"/>
      <c r="AN10" s="11"/>
      <c r="AO10" s="11"/>
      <c r="AP10" s="11"/>
      <c r="AQ10" s="12"/>
    </row>
    <row r="11" spans="1:43" ht="18" customHeight="1" x14ac:dyDescent="0.1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2"/>
    </row>
    <row r="12" spans="1:43" ht="18" customHeight="1" x14ac:dyDescent="0.1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2"/>
    </row>
    <row r="13" spans="1:43" ht="18" customHeight="1" x14ac:dyDescent="0.15">
      <c r="A13" s="11"/>
      <c r="B13" s="11"/>
      <c r="C13" s="11" t="s">
        <v>46</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2"/>
    </row>
    <row r="14" spans="1:43" ht="18" customHeight="1" x14ac:dyDescent="0.15">
      <c r="A14" s="11"/>
      <c r="B14" s="11"/>
      <c r="C14" s="93"/>
      <c r="D14" s="94"/>
      <c r="E14" s="94"/>
      <c r="F14" s="94"/>
      <c r="G14" s="94"/>
      <c r="H14" s="94"/>
      <c r="I14" s="95"/>
      <c r="J14" s="126" t="s">
        <v>39</v>
      </c>
      <c r="K14" s="127"/>
      <c r="L14" s="127"/>
      <c r="M14" s="127"/>
      <c r="N14" s="127"/>
      <c r="O14" s="127"/>
      <c r="P14" s="127"/>
      <c r="Q14" s="127"/>
      <c r="R14" s="127"/>
      <c r="S14" s="127"/>
      <c r="T14" s="127"/>
      <c r="U14" s="127"/>
      <c r="V14" s="128"/>
      <c r="W14" s="129" t="s">
        <v>43</v>
      </c>
      <c r="X14" s="130"/>
      <c r="Y14" s="130"/>
      <c r="Z14" s="130"/>
      <c r="AA14" s="130"/>
      <c r="AB14" s="130"/>
      <c r="AC14" s="130"/>
      <c r="AD14" s="130"/>
      <c r="AE14" s="130"/>
      <c r="AF14" s="130"/>
      <c r="AG14" s="130"/>
      <c r="AH14" s="130"/>
      <c r="AI14" s="131"/>
      <c r="AJ14" s="11"/>
      <c r="AK14" s="11"/>
      <c r="AL14" s="11"/>
      <c r="AM14" s="11"/>
      <c r="AN14" s="11"/>
      <c r="AO14" s="11"/>
      <c r="AP14" s="11"/>
      <c r="AQ14" s="12"/>
    </row>
    <row r="15" spans="1:43" ht="18" customHeight="1" x14ac:dyDescent="0.15">
      <c r="A15" s="11"/>
      <c r="B15" s="11"/>
      <c r="C15" s="93" t="s">
        <v>93</v>
      </c>
      <c r="D15" s="94"/>
      <c r="E15" s="94"/>
      <c r="F15" s="94"/>
      <c r="G15" s="94"/>
      <c r="H15" s="94"/>
      <c r="I15" s="95"/>
      <c r="J15" s="93"/>
      <c r="K15" s="74">
        <f>J7*AC6*0.85</f>
        <v>790075</v>
      </c>
      <c r="L15" s="56"/>
      <c r="M15" s="56"/>
      <c r="N15" s="56"/>
      <c r="O15" s="56"/>
      <c r="P15" s="56"/>
      <c r="Q15" s="56"/>
      <c r="R15" s="56"/>
      <c r="S15" s="56"/>
      <c r="T15" s="57"/>
      <c r="U15" s="109" t="s">
        <v>19</v>
      </c>
      <c r="V15" s="110"/>
      <c r="W15" s="108"/>
      <c r="X15" s="109"/>
      <c r="Y15" s="74">
        <f>J7*AC6*0.85</f>
        <v>790075</v>
      </c>
      <c r="Z15" s="56"/>
      <c r="AA15" s="56"/>
      <c r="AB15" s="56"/>
      <c r="AC15" s="56"/>
      <c r="AD15" s="56"/>
      <c r="AE15" s="56"/>
      <c r="AF15" s="56"/>
      <c r="AG15" s="56"/>
      <c r="AH15" s="109" t="s">
        <v>19</v>
      </c>
      <c r="AI15" s="110"/>
      <c r="AJ15" s="11"/>
      <c r="AK15" s="11"/>
      <c r="AL15" s="11"/>
      <c r="AM15" s="11"/>
      <c r="AN15" s="11"/>
      <c r="AO15" s="11"/>
      <c r="AP15" s="11"/>
      <c r="AQ15" s="12"/>
    </row>
    <row r="16" spans="1:43" ht="18" customHeight="1" x14ac:dyDescent="0.15">
      <c r="A16" s="11"/>
      <c r="B16" s="11"/>
      <c r="C16" s="93" t="s">
        <v>35</v>
      </c>
      <c r="D16" s="94"/>
      <c r="E16" s="94"/>
      <c r="F16" s="94"/>
      <c r="G16" s="94"/>
      <c r="H16" s="94"/>
      <c r="I16" s="95"/>
      <c r="J16" s="93"/>
      <c r="K16" s="74">
        <f>AC7*J9+AC8*J10</f>
        <v>315400</v>
      </c>
      <c r="L16" s="56"/>
      <c r="M16" s="56"/>
      <c r="N16" s="56"/>
      <c r="O16" s="56"/>
      <c r="P16" s="56"/>
      <c r="Q16" s="56"/>
      <c r="R16" s="56"/>
      <c r="S16" s="56"/>
      <c r="T16" s="57"/>
      <c r="U16" s="109" t="s">
        <v>19</v>
      </c>
      <c r="V16" s="110"/>
      <c r="W16" s="108"/>
      <c r="X16" s="109"/>
      <c r="Y16" s="74">
        <f>AC7*J9+AC8*J10</f>
        <v>315400</v>
      </c>
      <c r="Z16" s="56"/>
      <c r="AA16" s="56"/>
      <c r="AB16" s="56"/>
      <c r="AC16" s="56"/>
      <c r="AD16" s="56"/>
      <c r="AE16" s="56"/>
      <c r="AF16" s="56"/>
      <c r="AG16" s="56"/>
      <c r="AH16" s="109" t="s">
        <v>19</v>
      </c>
      <c r="AI16" s="110"/>
      <c r="AJ16" s="11"/>
      <c r="AK16" s="11"/>
      <c r="AL16" s="11"/>
      <c r="AM16" s="11"/>
      <c r="AN16" s="11"/>
      <c r="AO16" s="11"/>
      <c r="AP16" s="11"/>
      <c r="AQ16" s="12"/>
    </row>
    <row r="17" spans="1:43" ht="18" customHeight="1" x14ac:dyDescent="0.15">
      <c r="A17" s="11"/>
      <c r="B17" s="11"/>
      <c r="C17" s="93" t="s">
        <v>40</v>
      </c>
      <c r="D17" s="94"/>
      <c r="E17" s="94"/>
      <c r="F17" s="94"/>
      <c r="G17" s="94"/>
      <c r="H17" s="94"/>
      <c r="I17" s="95"/>
      <c r="J17" s="93"/>
      <c r="K17" s="74">
        <f>AC9*J9+AC9*J10</f>
        <v>79200</v>
      </c>
      <c r="L17" s="56"/>
      <c r="M17" s="56"/>
      <c r="N17" s="56"/>
      <c r="O17" s="56"/>
      <c r="P17" s="56"/>
      <c r="Q17" s="56"/>
      <c r="R17" s="56"/>
      <c r="S17" s="56"/>
      <c r="T17" s="57"/>
      <c r="U17" s="109" t="s">
        <v>19</v>
      </c>
      <c r="V17" s="110"/>
      <c r="W17" s="108"/>
      <c r="X17" s="109"/>
      <c r="Y17" s="74">
        <f>AC9*J9+AC9*J10</f>
        <v>79200</v>
      </c>
      <c r="Z17" s="56"/>
      <c r="AA17" s="56"/>
      <c r="AB17" s="56"/>
      <c r="AC17" s="56"/>
      <c r="AD17" s="56"/>
      <c r="AE17" s="56"/>
      <c r="AF17" s="56"/>
      <c r="AG17" s="56"/>
      <c r="AH17" s="109" t="s">
        <v>19</v>
      </c>
      <c r="AI17" s="110"/>
      <c r="AJ17" s="11"/>
      <c r="AK17" s="11"/>
      <c r="AL17" s="11"/>
      <c r="AM17" s="11"/>
      <c r="AN17" s="11"/>
      <c r="AO17" s="11"/>
      <c r="AP17" s="11"/>
      <c r="AQ17" s="12"/>
    </row>
    <row r="18" spans="1:43" ht="18" customHeight="1" x14ac:dyDescent="0.15">
      <c r="A18" s="11"/>
      <c r="B18" s="11"/>
      <c r="C18" s="93" t="s">
        <v>41</v>
      </c>
      <c r="D18" s="94"/>
      <c r="E18" s="94"/>
      <c r="F18" s="94"/>
      <c r="G18" s="94"/>
      <c r="H18" s="94"/>
      <c r="I18" s="95"/>
      <c r="J18" s="93"/>
      <c r="K18" s="58" t="s">
        <v>70</v>
      </c>
      <c r="L18" s="59"/>
      <c r="M18" s="59"/>
      <c r="N18" s="59"/>
      <c r="O18" s="59"/>
      <c r="P18" s="59"/>
      <c r="Q18" s="59"/>
      <c r="R18" s="59"/>
      <c r="S18" s="59"/>
      <c r="T18" s="47"/>
      <c r="U18" s="109" t="s">
        <v>19</v>
      </c>
      <c r="V18" s="110"/>
      <c r="W18" s="108"/>
      <c r="X18" s="109"/>
      <c r="Y18" s="75">
        <f>AC10*J9+AC10*J10</f>
        <v>83800.000000000015</v>
      </c>
      <c r="Z18" s="59"/>
      <c r="AA18" s="59"/>
      <c r="AB18" s="59"/>
      <c r="AC18" s="59"/>
      <c r="AD18" s="59"/>
      <c r="AE18" s="59"/>
      <c r="AF18" s="59"/>
      <c r="AG18" s="59"/>
      <c r="AH18" s="109" t="s">
        <v>19</v>
      </c>
      <c r="AI18" s="110"/>
      <c r="AJ18" s="11"/>
      <c r="AK18" s="11"/>
      <c r="AL18" s="11"/>
      <c r="AM18" s="11"/>
      <c r="AN18" s="11"/>
      <c r="AO18" s="11"/>
      <c r="AP18" s="11"/>
      <c r="AQ18" s="12"/>
    </row>
    <row r="19" spans="1:43" ht="18" customHeight="1" x14ac:dyDescent="0.15">
      <c r="A19" s="11"/>
      <c r="B19" s="11"/>
      <c r="C19" s="93" t="s">
        <v>48</v>
      </c>
      <c r="D19" s="94"/>
      <c r="E19" s="94"/>
      <c r="F19" s="94"/>
      <c r="G19" s="94"/>
      <c r="H19" s="94"/>
      <c r="I19" s="95"/>
      <c r="J19" s="92" t="s">
        <v>7</v>
      </c>
      <c r="K19" s="74">
        <f>SUM(K15:T18)</f>
        <v>1184675</v>
      </c>
      <c r="L19" s="47"/>
      <c r="M19" s="47"/>
      <c r="N19" s="47"/>
      <c r="O19" s="47"/>
      <c r="P19" s="47"/>
      <c r="Q19" s="47"/>
      <c r="R19" s="47"/>
      <c r="S19" s="47"/>
      <c r="T19" s="56"/>
      <c r="U19" s="109" t="s">
        <v>19</v>
      </c>
      <c r="V19" s="110"/>
      <c r="W19" s="108" t="s">
        <v>8</v>
      </c>
      <c r="X19" s="109"/>
      <c r="Y19" s="74">
        <f>SUM(Y15:AG18)</f>
        <v>1268475</v>
      </c>
      <c r="Z19" s="47"/>
      <c r="AA19" s="47"/>
      <c r="AB19" s="47"/>
      <c r="AC19" s="47"/>
      <c r="AD19" s="47"/>
      <c r="AE19" s="47"/>
      <c r="AF19" s="47"/>
      <c r="AG19" s="47"/>
      <c r="AH19" s="109" t="s">
        <v>19</v>
      </c>
      <c r="AI19" s="110"/>
      <c r="AJ19" s="11"/>
      <c r="AK19" s="11"/>
      <c r="AL19" s="11"/>
      <c r="AM19" s="11"/>
      <c r="AN19" s="11"/>
      <c r="AO19" s="11"/>
      <c r="AP19" s="11"/>
      <c r="AQ19" s="12"/>
    </row>
    <row r="20" spans="1:43" ht="18"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2"/>
    </row>
    <row r="21" spans="1:43" ht="18" customHeight="1" x14ac:dyDescent="0.1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2"/>
    </row>
    <row r="22" spans="1:43" ht="18" customHeight="1" x14ac:dyDescent="0.15">
      <c r="A22" s="11"/>
      <c r="B22" s="11"/>
      <c r="C22" s="11" t="s">
        <v>47</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2"/>
    </row>
    <row r="23" spans="1:43" ht="18" customHeight="1" x14ac:dyDescent="0.15">
      <c r="A23" s="11"/>
      <c r="B23" s="11"/>
      <c r="C23" s="93" t="s">
        <v>49</v>
      </c>
      <c r="D23" s="94"/>
      <c r="E23" s="94"/>
      <c r="F23" s="94"/>
      <c r="G23" s="94"/>
      <c r="H23" s="94"/>
      <c r="I23" s="95"/>
      <c r="J23" s="119">
        <f>Y19-K19</f>
        <v>83800</v>
      </c>
      <c r="K23" s="120"/>
      <c r="L23" s="120"/>
      <c r="M23" s="120"/>
      <c r="N23" s="120"/>
      <c r="O23" s="120"/>
      <c r="P23" s="120"/>
      <c r="Q23" s="120"/>
      <c r="R23" s="120"/>
      <c r="S23" s="120"/>
      <c r="T23" s="120"/>
      <c r="U23" s="109" t="s">
        <v>19</v>
      </c>
      <c r="V23" s="110"/>
      <c r="W23" s="11"/>
      <c r="X23" s="11"/>
      <c r="Y23" s="11"/>
      <c r="Z23" s="11"/>
      <c r="AA23" s="11"/>
      <c r="AB23" s="11"/>
      <c r="AC23" s="11"/>
      <c r="AD23" s="11"/>
      <c r="AE23" s="11"/>
      <c r="AF23" s="11"/>
      <c r="AG23" s="11"/>
      <c r="AH23" s="11"/>
      <c r="AI23" s="11"/>
      <c r="AJ23" s="11"/>
      <c r="AK23" s="11"/>
      <c r="AL23" s="11"/>
      <c r="AM23" s="11"/>
      <c r="AN23" s="11"/>
      <c r="AO23" s="11"/>
      <c r="AP23" s="11"/>
      <c r="AQ23" s="12"/>
    </row>
    <row r="24" spans="1:43" ht="18" customHeight="1" x14ac:dyDescent="0.15">
      <c r="A24" s="11"/>
      <c r="B24" s="11"/>
      <c r="C24" s="93" t="s">
        <v>42</v>
      </c>
      <c r="D24" s="94"/>
      <c r="E24" s="94"/>
      <c r="F24" s="94"/>
      <c r="G24" s="94"/>
      <c r="H24" s="94"/>
      <c r="I24" s="95"/>
      <c r="J24" s="121">
        <f>J23/K19</f>
        <v>7.0736699938801786E-2</v>
      </c>
      <c r="K24" s="122"/>
      <c r="L24" s="122"/>
      <c r="M24" s="122"/>
      <c r="N24" s="122"/>
      <c r="O24" s="122"/>
      <c r="P24" s="122"/>
      <c r="Q24" s="122"/>
      <c r="R24" s="122"/>
      <c r="S24" s="122"/>
      <c r="T24" s="122"/>
      <c r="U24" s="109"/>
      <c r="V24" s="110"/>
      <c r="W24" s="11"/>
      <c r="X24" s="11"/>
      <c r="Y24" s="11"/>
      <c r="Z24" s="11"/>
      <c r="AA24" s="11"/>
      <c r="AB24" s="11"/>
      <c r="AC24" s="11"/>
      <c r="AD24" s="11"/>
      <c r="AE24" s="11"/>
      <c r="AF24" s="11"/>
      <c r="AG24" s="11"/>
      <c r="AH24" s="11"/>
      <c r="AI24" s="11"/>
      <c r="AJ24" s="11"/>
      <c r="AK24" s="11"/>
      <c r="AL24" s="11"/>
      <c r="AM24" s="11"/>
      <c r="AN24" s="11"/>
      <c r="AO24" s="11"/>
      <c r="AP24" s="11"/>
      <c r="AQ24" s="12"/>
    </row>
    <row r="25" spans="1:43" ht="18" customHeight="1"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2"/>
    </row>
    <row r="26" spans="1:43" ht="18"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2"/>
    </row>
    <row r="27" spans="1:43" ht="18" customHeight="1" x14ac:dyDescent="0.15">
      <c r="A27" s="11"/>
      <c r="B27" s="11"/>
      <c r="C27" s="11" t="s">
        <v>30</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2"/>
    </row>
    <row r="28" spans="1:43" ht="18" customHeight="1" x14ac:dyDescent="0.15">
      <c r="A28" s="11"/>
      <c r="B28" s="11"/>
      <c r="C28" s="11" t="s">
        <v>2</v>
      </c>
      <c r="D28" s="11" t="s">
        <v>97</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2"/>
    </row>
    <row r="29" spans="1:43" ht="18" customHeight="1" x14ac:dyDescent="0.15">
      <c r="A29" s="11"/>
      <c r="B29" s="11"/>
      <c r="C29" s="11"/>
      <c r="D29" s="11" t="s">
        <v>98</v>
      </c>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2"/>
    </row>
    <row r="30" spans="1:43" ht="18" customHeight="1" x14ac:dyDescent="0.15">
      <c r="A30" s="11"/>
      <c r="B30" s="11"/>
      <c r="C30" s="11" t="s">
        <v>2</v>
      </c>
      <c r="D30" s="11" t="s">
        <v>31</v>
      </c>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2"/>
    </row>
    <row r="31" spans="1:43" ht="18" customHeight="1" x14ac:dyDescent="0.15">
      <c r="A31" s="11"/>
      <c r="B31" s="11"/>
      <c r="C31" s="11" t="s">
        <v>2</v>
      </c>
      <c r="D31" s="11" t="s">
        <v>32</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2"/>
    </row>
    <row r="32" spans="1:43" ht="18" customHeight="1" x14ac:dyDescent="0.15">
      <c r="A32" s="11"/>
      <c r="B32" s="11"/>
      <c r="C32" s="11" t="s">
        <v>66</v>
      </c>
      <c r="D32" s="11" t="s">
        <v>33</v>
      </c>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2"/>
    </row>
    <row r="33" spans="1:43" ht="18" customHeight="1" x14ac:dyDescent="0.15">
      <c r="A33" s="11"/>
      <c r="B33" s="11"/>
      <c r="C33" s="11" t="s">
        <v>66</v>
      </c>
      <c r="D33" s="11" t="s">
        <v>67</v>
      </c>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2"/>
    </row>
    <row r="34" spans="1:43" ht="18" customHeight="1" x14ac:dyDescent="0.15">
      <c r="A34" s="11"/>
      <c r="B34" s="11"/>
      <c r="C34" s="11" t="s">
        <v>2</v>
      </c>
      <c r="D34" s="11" t="s">
        <v>108</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2"/>
    </row>
    <row r="35" spans="1:43" ht="18" customHeight="1" x14ac:dyDescent="0.15">
      <c r="A35" s="11"/>
      <c r="B35" s="11"/>
      <c r="C35" s="11"/>
      <c r="D35" s="11" t="s">
        <v>89</v>
      </c>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2"/>
    </row>
    <row r="36" spans="1:43" ht="18" customHeight="1" x14ac:dyDescent="0.1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2"/>
    </row>
  </sheetData>
  <sheetProtection password="EA7F" sheet="1" objects="1" scenarios="1"/>
  <mergeCells count="31">
    <mergeCell ref="C6:I6"/>
    <mergeCell ref="AH6:AI6"/>
    <mergeCell ref="C7:I7"/>
    <mergeCell ref="AH7:AI7"/>
    <mergeCell ref="C8:I8"/>
    <mergeCell ref="AH8:AI8"/>
    <mergeCell ref="C9:I9"/>
    <mergeCell ref="AH9:AI9"/>
    <mergeCell ref="C10:I10"/>
    <mergeCell ref="AH10:AI10"/>
    <mergeCell ref="J14:V14"/>
    <mergeCell ref="W14:AI14"/>
    <mergeCell ref="U15:V15"/>
    <mergeCell ref="W15:X15"/>
    <mergeCell ref="AH15:AI15"/>
    <mergeCell ref="U16:V16"/>
    <mergeCell ref="W16:X16"/>
    <mergeCell ref="AH16:AI16"/>
    <mergeCell ref="J24:T24"/>
    <mergeCell ref="U24:V24"/>
    <mergeCell ref="U17:V17"/>
    <mergeCell ref="W17:X17"/>
    <mergeCell ref="AH17:AI17"/>
    <mergeCell ref="U18:V18"/>
    <mergeCell ref="W18:X18"/>
    <mergeCell ref="AH18:AI18"/>
    <mergeCell ref="U19:V19"/>
    <mergeCell ref="W19:X19"/>
    <mergeCell ref="AH19:AI19"/>
    <mergeCell ref="J23:T23"/>
    <mergeCell ref="U23:V23"/>
  </mergeCells>
  <phoneticPr fontId="3"/>
  <pageMargins left="0.7" right="0.7" top="0.75" bottom="0.75" header="0.3" footer="0.3"/>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workbookViewId="0">
      <selection activeCell="C21" sqref="C21"/>
    </sheetView>
  </sheetViews>
  <sheetFormatPr defaultRowHeight="13.5" x14ac:dyDescent="0.15"/>
  <cols>
    <col min="2" max="2" width="16.375" customWidth="1"/>
    <col min="4" max="4" width="9.375" customWidth="1"/>
    <col min="5" max="5" width="11.625" customWidth="1"/>
    <col min="7" max="7" width="26" customWidth="1"/>
  </cols>
  <sheetData>
    <row r="1" spans="2:7" x14ac:dyDescent="0.15">
      <c r="B1" s="76" t="s">
        <v>34</v>
      </c>
      <c r="C1" s="76"/>
      <c r="D1" s="76"/>
      <c r="E1" s="76"/>
    </row>
    <row r="2" spans="2:7" x14ac:dyDescent="0.15">
      <c r="B2" s="77" t="s">
        <v>11</v>
      </c>
      <c r="C2" s="77" t="s">
        <v>78</v>
      </c>
      <c r="D2" s="77" t="s">
        <v>79</v>
      </c>
      <c r="E2" s="76"/>
    </row>
    <row r="3" spans="2:7" x14ac:dyDescent="0.15">
      <c r="B3" s="78" t="s">
        <v>96</v>
      </c>
      <c r="C3" s="79">
        <v>6</v>
      </c>
      <c r="D3" s="80">
        <v>2057</v>
      </c>
      <c r="E3" s="76"/>
      <c r="F3" s="9"/>
      <c r="G3" s="10"/>
    </row>
    <row r="4" spans="2:7" x14ac:dyDescent="0.15">
      <c r="B4" s="78" t="s">
        <v>96</v>
      </c>
      <c r="C4" s="79">
        <v>20</v>
      </c>
      <c r="D4" s="80">
        <v>1991</v>
      </c>
      <c r="E4" s="76"/>
      <c r="F4" s="9"/>
      <c r="G4" s="10"/>
    </row>
    <row r="5" spans="2:7" x14ac:dyDescent="0.15">
      <c r="B5" s="78" t="s">
        <v>96</v>
      </c>
      <c r="C5" s="79">
        <v>60</v>
      </c>
      <c r="D5" s="80">
        <v>1925</v>
      </c>
      <c r="E5" s="76"/>
      <c r="F5" s="9"/>
      <c r="G5" s="10"/>
    </row>
    <row r="6" spans="2:7" ht="14.25" thickBot="1" x14ac:dyDescent="0.2">
      <c r="B6" s="78" t="s">
        <v>96</v>
      </c>
      <c r="C6" s="81">
        <v>140</v>
      </c>
      <c r="D6" s="82">
        <v>1925</v>
      </c>
      <c r="E6" s="76"/>
      <c r="F6" s="9"/>
      <c r="G6" s="10"/>
    </row>
    <row r="7" spans="2:7" x14ac:dyDescent="0.15">
      <c r="B7" s="83" t="s">
        <v>73</v>
      </c>
      <c r="C7" s="84">
        <v>6</v>
      </c>
      <c r="D7" s="85">
        <v>2178</v>
      </c>
      <c r="E7" s="76"/>
      <c r="F7" s="9"/>
      <c r="G7" s="10"/>
    </row>
    <row r="8" spans="2:7" x14ac:dyDescent="0.15">
      <c r="B8" s="78" t="s">
        <v>73</v>
      </c>
      <c r="C8" s="79">
        <v>20</v>
      </c>
      <c r="D8" s="80">
        <v>1991</v>
      </c>
      <c r="E8" s="76"/>
      <c r="F8" s="9"/>
      <c r="G8" s="10"/>
    </row>
    <row r="9" spans="2:7" x14ac:dyDescent="0.15">
      <c r="B9" s="78" t="s">
        <v>73</v>
      </c>
      <c r="C9" s="79">
        <v>60</v>
      </c>
      <c r="D9" s="80">
        <v>1925</v>
      </c>
      <c r="E9" s="76"/>
      <c r="F9" s="9"/>
      <c r="G9" s="10"/>
    </row>
    <row r="10" spans="2:7" x14ac:dyDescent="0.15">
      <c r="B10" s="78" t="s">
        <v>73</v>
      </c>
      <c r="C10" s="79">
        <v>140</v>
      </c>
      <c r="D10" s="80">
        <v>1859</v>
      </c>
      <c r="E10" s="76"/>
      <c r="F10" s="9"/>
      <c r="G10" s="10"/>
    </row>
    <row r="11" spans="2:7" x14ac:dyDescent="0.15">
      <c r="B11" s="86"/>
      <c r="C11" s="87"/>
      <c r="D11" s="88"/>
      <c r="E11" s="76"/>
    </row>
    <row r="12" spans="2:7" x14ac:dyDescent="0.15">
      <c r="B12" s="76" t="s">
        <v>74</v>
      </c>
      <c r="C12" s="76"/>
      <c r="D12" s="76"/>
      <c r="E12" s="76"/>
    </row>
    <row r="13" spans="2:7" x14ac:dyDescent="0.15">
      <c r="B13" s="77" t="s">
        <v>11</v>
      </c>
      <c r="C13" s="77" t="s">
        <v>78</v>
      </c>
      <c r="D13" s="77" t="s">
        <v>71</v>
      </c>
      <c r="E13" s="77" t="s">
        <v>72</v>
      </c>
    </row>
    <row r="14" spans="2:7" x14ac:dyDescent="0.15">
      <c r="B14" s="78" t="s">
        <v>96</v>
      </c>
      <c r="C14" s="77">
        <v>6</v>
      </c>
      <c r="D14" s="89">
        <v>20.04</v>
      </c>
      <c r="E14" s="77">
        <v>18.670000000000002</v>
      </c>
    </row>
    <row r="15" spans="2:7" x14ac:dyDescent="0.15">
      <c r="B15" s="78" t="s">
        <v>96</v>
      </c>
      <c r="C15" s="77">
        <v>20</v>
      </c>
      <c r="D15" s="77">
        <v>18.11</v>
      </c>
      <c r="E15" s="77">
        <v>16.91</v>
      </c>
    </row>
    <row r="16" spans="2:7" x14ac:dyDescent="0.15">
      <c r="B16" s="78" t="s">
        <v>96</v>
      </c>
      <c r="C16" s="77">
        <v>60</v>
      </c>
      <c r="D16" s="77">
        <v>17.809999999999999</v>
      </c>
      <c r="E16" s="77">
        <v>16.63</v>
      </c>
    </row>
    <row r="17" spans="2:5" ht="14.25" thickBot="1" x14ac:dyDescent="0.2">
      <c r="B17" s="78" t="s">
        <v>96</v>
      </c>
      <c r="C17" s="90">
        <v>140</v>
      </c>
      <c r="D17" s="90">
        <v>17.809999999999999</v>
      </c>
      <c r="E17" s="90">
        <v>16.63</v>
      </c>
    </row>
    <row r="18" spans="2:5" x14ac:dyDescent="0.15">
      <c r="B18" s="83" t="s">
        <v>73</v>
      </c>
      <c r="C18" s="91">
        <v>6</v>
      </c>
      <c r="D18" s="91">
        <v>18.39</v>
      </c>
      <c r="E18" s="91">
        <v>17.170000000000002</v>
      </c>
    </row>
    <row r="19" spans="2:5" x14ac:dyDescent="0.15">
      <c r="B19" s="78" t="s">
        <v>73</v>
      </c>
      <c r="C19" s="77">
        <v>20</v>
      </c>
      <c r="D19" s="77">
        <v>17.420000000000002</v>
      </c>
      <c r="E19" s="77">
        <v>16.29</v>
      </c>
    </row>
    <row r="20" spans="2:5" x14ac:dyDescent="0.15">
      <c r="B20" s="78" t="s">
        <v>73</v>
      </c>
      <c r="C20" s="77">
        <v>60</v>
      </c>
      <c r="D20" s="77">
        <v>17.14</v>
      </c>
      <c r="E20" s="77">
        <v>16.04</v>
      </c>
    </row>
    <row r="21" spans="2:5" x14ac:dyDescent="0.15">
      <c r="B21" s="78" t="s">
        <v>73</v>
      </c>
      <c r="C21" s="77">
        <v>140</v>
      </c>
      <c r="D21" s="77">
        <v>16.850000000000001</v>
      </c>
      <c r="E21" s="77">
        <v>15.77</v>
      </c>
    </row>
  </sheetData>
  <sheetProtection password="EA7F"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ご案内</vt:lpstr>
      <vt:lpstr>Ⅰ．必要資料のご案内 </vt:lpstr>
      <vt:lpstr>Ⅱ．試算諸元入力</vt:lpstr>
      <vt:lpstr>Ⅲ．影響額試算結果</vt:lpstr>
      <vt:lpstr>(料金単価）</vt:lpstr>
      <vt:lpstr>'Ⅰ．必要資料のご案内 '!Print_Area</vt:lpstr>
      <vt:lpstr>Ⅱ．試算諸元入力!Print_Area</vt:lpstr>
      <vt:lpstr>Ⅲ．影響額試算結果!Print_Area</vt:lpstr>
      <vt:lpstr>ご案内!Print_Area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高圧託送サービス総括Ｇ　山之内(953-25515)</dc:creator>
  <cp:lastModifiedBy>高圧託送サービス総括Ｇ　山之内(953-25515)</cp:lastModifiedBy>
  <cp:lastPrinted>2022-08-10T11:05:13Z</cp:lastPrinted>
  <dcterms:created xsi:type="dcterms:W3CDTF">2022-05-23T08:33:33Z</dcterms:created>
  <dcterms:modified xsi:type="dcterms:W3CDTF">2022-08-10T11:37:59Z</dcterms:modified>
</cp:coreProperties>
</file>